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aleksandrs_bondarcuks_vraa_gov_lv/Documents/SD/012 NEW ietvars EPAK/000 dokumentacija/to VRAA lapa pdf/"/>
    </mc:Choice>
  </mc:AlternateContent>
  <xr:revisionPtr revIDLastSave="66" documentId="13_ncr:1_{3D7568B0-C6A2-48D8-ADD9-C469E7557CF5}" xr6:coauthVersionLast="47" xr6:coauthVersionMax="47" xr10:uidLastSave="{54EDF901-89B1-40C8-87DD-F4AE6906165A}"/>
  <bookViews>
    <workbookView xWindow="-38510" yWindow="-190" windowWidth="38620" windowHeight="21220" xr2:uid="{00000000-000D-0000-FFFF-FFFF00000000}"/>
  </bookViews>
  <sheets>
    <sheet name="E-pakalpojums" sheetId="1" r:id="rId1"/>
    <sheet name="Pieturpunkti" sheetId="2" r:id="rId2"/>
    <sheet name="Soļi" sheetId="9" r:id="rId3"/>
    <sheet name="Dati" sheetId="4" r:id="rId4"/>
  </sheets>
  <definedNames>
    <definedName name="Bools">Dati!$A$3:$A$4</definedName>
    <definedName name="CDN_Versions">Dati!$C$3:$C$9</definedName>
    <definedName name="VISS_CDN_Versions">Dati!$I$3:$I$4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F44" i="1" s="1"/>
  <c r="B67" i="1"/>
  <c r="F67" i="1" s="1"/>
  <c r="A3" i="9" l="1"/>
  <c r="A10" i="9" l="1"/>
  <c r="B129" i="1"/>
  <c r="B128" i="1"/>
  <c r="A17" i="9" l="1"/>
  <c r="A24" i="9" s="1"/>
  <c r="B27" i="1"/>
  <c r="F27" i="1" s="1"/>
  <c r="B28" i="1"/>
  <c r="F28" i="1" s="1"/>
  <c r="B29" i="1"/>
  <c r="F29" i="1" s="1"/>
  <c r="B30" i="1"/>
  <c r="F30" i="1" s="1"/>
  <c r="B31" i="1"/>
  <c r="F31" i="1" s="1"/>
  <c r="B32" i="1"/>
  <c r="F32" i="1" s="1"/>
  <c r="B33" i="1"/>
  <c r="F33" i="1" s="1"/>
  <c r="B34" i="1"/>
  <c r="F34" i="1" s="1"/>
  <c r="B35" i="1"/>
  <c r="F35" i="1" s="1"/>
  <c r="B26" i="1"/>
  <c r="F26" i="1" s="1"/>
  <c r="B25" i="1"/>
  <c r="F25" i="1" s="1"/>
  <c r="B16" i="1"/>
  <c r="F16" i="1" s="1"/>
  <c r="B17" i="1"/>
  <c r="F17" i="1" s="1"/>
  <c r="B18" i="1"/>
  <c r="F18" i="1" s="1"/>
  <c r="B19" i="1"/>
  <c r="F19" i="1" s="1"/>
  <c r="B20" i="1"/>
  <c r="F20" i="1" s="1"/>
  <c r="B21" i="1"/>
  <c r="F21" i="1" s="1"/>
  <c r="B22" i="1"/>
  <c r="F22" i="1" s="1"/>
  <c r="B23" i="1"/>
  <c r="F23" i="1" s="1"/>
  <c r="B24" i="1"/>
  <c r="F24" i="1" s="1"/>
  <c r="B15" i="1"/>
  <c r="F15" i="1" s="1"/>
  <c r="B14" i="1"/>
  <c r="F14" i="1" s="1"/>
  <c r="A31" i="9" l="1"/>
  <c r="A3" i="2"/>
  <c r="A38" i="9" l="1"/>
  <c r="A12" i="2"/>
  <c r="A21" i="2" s="1"/>
  <c r="B110" i="1"/>
  <c r="F110" i="1" s="1"/>
  <c r="B111" i="1"/>
  <c r="F111" i="1" s="1"/>
  <c r="B112" i="1"/>
  <c r="F112" i="1" s="1"/>
  <c r="B113" i="1"/>
  <c r="F113" i="1" s="1"/>
  <c r="B114" i="1"/>
  <c r="F114" i="1" s="1"/>
  <c r="B115" i="1"/>
  <c r="F115" i="1" s="1"/>
  <c r="B116" i="1"/>
  <c r="F116" i="1" s="1"/>
  <c r="B117" i="1"/>
  <c r="F117" i="1" s="1"/>
  <c r="B118" i="1"/>
  <c r="F118" i="1" s="1"/>
  <c r="B119" i="1"/>
  <c r="F119" i="1" s="1"/>
  <c r="B120" i="1"/>
  <c r="F120" i="1" s="1"/>
  <c r="B121" i="1"/>
  <c r="F121" i="1" s="1"/>
  <c r="B122" i="1"/>
  <c r="F122" i="1" s="1"/>
  <c r="B123" i="1"/>
  <c r="F123" i="1" s="1"/>
  <c r="B124" i="1"/>
  <c r="F124" i="1" s="1"/>
  <c r="B125" i="1"/>
  <c r="F125" i="1" s="1"/>
  <c r="B126" i="1"/>
  <c r="F126" i="1" s="1"/>
  <c r="B127" i="1"/>
  <c r="F127" i="1" s="1"/>
  <c r="B109" i="1"/>
  <c r="F109" i="1" s="1"/>
  <c r="B91" i="1"/>
  <c r="F91" i="1" s="1"/>
  <c r="B92" i="1"/>
  <c r="F92" i="1" s="1"/>
  <c r="B93" i="1"/>
  <c r="F93" i="1" s="1"/>
  <c r="B94" i="1"/>
  <c r="F94" i="1" s="1"/>
  <c r="B95" i="1"/>
  <c r="F95" i="1" s="1"/>
  <c r="B96" i="1"/>
  <c r="F96" i="1" s="1"/>
  <c r="B97" i="1"/>
  <c r="F97" i="1" s="1"/>
  <c r="B98" i="1"/>
  <c r="F98" i="1" s="1"/>
  <c r="B99" i="1"/>
  <c r="F99" i="1" s="1"/>
  <c r="B100" i="1"/>
  <c r="F100" i="1" s="1"/>
  <c r="B101" i="1"/>
  <c r="F101" i="1" s="1"/>
  <c r="B102" i="1"/>
  <c r="F102" i="1" s="1"/>
  <c r="B103" i="1"/>
  <c r="F103" i="1" s="1"/>
  <c r="B104" i="1"/>
  <c r="F104" i="1" s="1"/>
  <c r="B105" i="1"/>
  <c r="F105" i="1" s="1"/>
  <c r="B106" i="1"/>
  <c r="F106" i="1" s="1"/>
  <c r="B107" i="1"/>
  <c r="F107" i="1" s="1"/>
  <c r="B108" i="1"/>
  <c r="F108" i="1" s="1"/>
  <c r="B90" i="1"/>
  <c r="F90" i="1" s="1"/>
  <c r="B68" i="1"/>
  <c r="F68" i="1" s="1"/>
  <c r="B69" i="1"/>
  <c r="F69" i="1" s="1"/>
  <c r="B70" i="1"/>
  <c r="F70" i="1" s="1"/>
  <c r="B71" i="1"/>
  <c r="F71" i="1" s="1"/>
  <c r="B72" i="1"/>
  <c r="F72" i="1" s="1"/>
  <c r="B73" i="1"/>
  <c r="F73" i="1" s="1"/>
  <c r="B74" i="1"/>
  <c r="F74" i="1" s="1"/>
  <c r="B75" i="1"/>
  <c r="F75" i="1" s="1"/>
  <c r="B76" i="1"/>
  <c r="F76" i="1" s="1"/>
  <c r="B77" i="1"/>
  <c r="F77" i="1" s="1"/>
  <c r="B78" i="1"/>
  <c r="F78" i="1" s="1"/>
  <c r="B79" i="1"/>
  <c r="F79" i="1" s="1"/>
  <c r="B80" i="1"/>
  <c r="F80" i="1" s="1"/>
  <c r="B81" i="1"/>
  <c r="F81" i="1" s="1"/>
  <c r="B82" i="1"/>
  <c r="F82" i="1" s="1"/>
  <c r="B83" i="1"/>
  <c r="F83" i="1" s="1"/>
  <c r="B84" i="1"/>
  <c r="F84" i="1" s="1"/>
  <c r="B85" i="1"/>
  <c r="F85" i="1" s="1"/>
  <c r="B86" i="1"/>
  <c r="F86" i="1" s="1"/>
  <c r="B87" i="1"/>
  <c r="F87" i="1" s="1"/>
  <c r="B88" i="1"/>
  <c r="F88" i="1" s="1"/>
  <c r="B89" i="1"/>
  <c r="F89" i="1" s="1"/>
  <c r="B47" i="1"/>
  <c r="F47" i="1" s="1"/>
  <c r="B48" i="1"/>
  <c r="F48" i="1" s="1"/>
  <c r="B49" i="1"/>
  <c r="F49" i="1" s="1"/>
  <c r="B50" i="1"/>
  <c r="F50" i="1" s="1"/>
  <c r="B51" i="1"/>
  <c r="F51" i="1" s="1"/>
  <c r="B52" i="1"/>
  <c r="F52" i="1" s="1"/>
  <c r="B53" i="1"/>
  <c r="F53" i="1" s="1"/>
  <c r="B54" i="1"/>
  <c r="F54" i="1" s="1"/>
  <c r="B55" i="1"/>
  <c r="F55" i="1" s="1"/>
  <c r="B56" i="1"/>
  <c r="F56" i="1" s="1"/>
  <c r="B57" i="1"/>
  <c r="F57" i="1" s="1"/>
  <c r="B58" i="1"/>
  <c r="F58" i="1" s="1"/>
  <c r="B59" i="1"/>
  <c r="F59" i="1" s="1"/>
  <c r="B60" i="1"/>
  <c r="F60" i="1" s="1"/>
  <c r="B61" i="1"/>
  <c r="F61" i="1" s="1"/>
  <c r="B62" i="1"/>
  <c r="F62" i="1" s="1"/>
  <c r="B63" i="1"/>
  <c r="F63" i="1" s="1"/>
  <c r="B64" i="1"/>
  <c r="F64" i="1" s="1"/>
  <c r="B65" i="1"/>
  <c r="F65" i="1" s="1"/>
  <c r="B66" i="1"/>
  <c r="F66" i="1" s="1"/>
  <c r="B45" i="1"/>
  <c r="F45" i="1" s="1"/>
  <c r="B46" i="1"/>
  <c r="F46" i="1" s="1"/>
  <c r="C9" i="1"/>
  <c r="A45" i="9" l="1"/>
  <c r="A52" i="9" s="1"/>
  <c r="A59" i="9" s="1"/>
  <c r="A66" i="9" s="1"/>
  <c r="A30" i="2"/>
  <c r="A39" i="2" s="1"/>
  <c r="A48" i="2" s="1"/>
  <c r="C77" i="2"/>
  <c r="C59" i="2"/>
  <c r="C41" i="2"/>
  <c r="C23" i="2"/>
  <c r="C86" i="2"/>
  <c r="C68" i="2"/>
  <c r="C50" i="2"/>
  <c r="C32" i="2"/>
  <c r="C14" i="2"/>
  <c r="C5" i="2"/>
  <c r="A73" i="9" l="1"/>
  <c r="A80" i="9" s="1"/>
  <c r="A87" i="9" s="1"/>
  <c r="A94" i="9" s="1"/>
  <c r="A101" i="9" s="1"/>
  <c r="A108" i="9" s="1"/>
  <c r="A115" i="9" s="1"/>
  <c r="A122" i="9" s="1"/>
  <c r="A129" i="9" s="1"/>
  <c r="A136" i="9" s="1"/>
  <c r="A57" i="2"/>
  <c r="A66" i="2" s="1"/>
  <c r="A75" i="2" l="1"/>
  <c r="A84" i="2" s="1"/>
</calcChain>
</file>

<file path=xl/sharedStrings.xml><?xml version="1.0" encoding="utf-8"?>
<sst xmlns="http://schemas.openxmlformats.org/spreadsheetml/2006/main" count="989" uniqueCount="196">
  <si>
    <t>URN</t>
  </si>
  <si>
    <t>Lauks</t>
  </si>
  <si>
    <t>Vērtība</t>
  </si>
  <si>
    <t>Komentārs</t>
  </si>
  <si>
    <t>Lauka kods</t>
  </si>
  <si>
    <t>E-pakalpojums</t>
  </si>
  <si>
    <t>AuthorityTitle</t>
  </si>
  <si>
    <t>AuthorityCode</t>
  </si>
  <si>
    <t>IsAsynchronous</t>
  </si>
  <si>
    <t>SkipLanguageChangeWarning</t>
  </si>
  <si>
    <t>HostCdnVersion</t>
  </si>
  <si>
    <t>Valsts reģionālās attīstības aģentūra</t>
  </si>
  <si>
    <t>Code</t>
  </si>
  <si>
    <t>Version</t>
  </si>
  <si>
    <t>v1-0</t>
  </si>
  <si>
    <t>EPXXX</t>
  </si>
  <si>
    <t>About-LV</t>
  </si>
  <si>
    <t>About-EN</t>
  </si>
  <si>
    <t>Obligāts</t>
  </si>
  <si>
    <t>Nē</t>
  </si>
  <si>
    <t>Jā</t>
  </si>
  <si>
    <t>Instruction-LV</t>
  </si>
  <si>
    <t>Instruction-EN</t>
  </si>
  <si>
    <t>E-pakalpojuma turētāja iestāde</t>
  </si>
  <si>
    <t>E-pakalpjuma turētājas iestādes kods</t>
  </si>
  <si>
    <t>E-pakalpojuma kods</t>
  </si>
  <si>
    <t>Versija</t>
  </si>
  <si>
    <t>Asinhrons</t>
  </si>
  <si>
    <t>Nerādīt valodas maiņas brīdinājumu</t>
  </si>
  <si>
    <t>Lasītie lietotāja profila atribūti</t>
  </si>
  <si>
    <t>Rakstītie lietotāja profila atribūti</t>
  </si>
  <si>
    <t>AddressAtvk</t>
  </si>
  <si>
    <t>AddressClassCode</t>
  </si>
  <si>
    <t>Country</t>
  </si>
  <si>
    <t>Email</t>
  </si>
  <si>
    <t>FirstName</t>
  </si>
  <si>
    <t>FlatNumber</t>
  </si>
  <si>
    <t>FullAddress</t>
  </si>
  <si>
    <t>GetSmsOnPhone</t>
  </si>
  <si>
    <t>HouseNumber</t>
  </si>
  <si>
    <t>Identifier</t>
  </si>
  <si>
    <t>ItemsPerPage</t>
  </si>
  <si>
    <t>LastName</t>
  </si>
  <si>
    <t>Phone</t>
  </si>
  <si>
    <t>Position</t>
  </si>
  <si>
    <t>PostIndex</t>
  </si>
  <si>
    <t>Region</t>
  </si>
  <si>
    <t>Street</t>
  </si>
  <si>
    <t>Territory</t>
  </si>
  <si>
    <t>UseTerritory</t>
  </si>
  <si>
    <t>Village</t>
  </si>
  <si>
    <t>GetInfoOnEmail</t>
  </si>
  <si>
    <t>BankAccountNumber</t>
  </si>
  <si>
    <t>City</t>
  </si>
  <si>
    <t>Lietotāja profils</t>
  </si>
  <si>
    <t>Lietotāja instrukcija
(latviešu valodā) - html</t>
  </si>
  <si>
    <t>Lietotāja instrukcija
(angļu valodā) - html</t>
  </si>
  <si>
    <t>Uzņēmuma profils</t>
  </si>
  <si>
    <t>CompanyName</t>
  </si>
  <si>
    <t>CompanyRegistrationNumber</t>
  </si>
  <si>
    <t>Bool</t>
  </si>
  <si>
    <t>Autent. līmeņi</t>
  </si>
  <si>
    <t>DeclaredIdentity</t>
  </si>
  <si>
    <t>Public</t>
  </si>
  <si>
    <t>UndeclaredIdentity</t>
  </si>
  <si>
    <t>DeclaredIdentityAsJuridicalPerson</t>
  </si>
  <si>
    <t>Tiks attēlots latvija.lv portālā kā e-pakalpojuma nosaukums.</t>
  </si>
  <si>
    <t>Vai slēpt brīdinājumu, kas tiek parādīts pirms lietotājs veica valodas maiņu portālā.
Valodas maiņa diemžēl paredz e-pakalpojuma pārlādi,
kas bez īpašas apstrādes e-pakalpojumā nozīmē lietotāja ievadīto datu zaudēšanu.</t>
  </si>
  <si>
    <t>Lietotāja profila lauki, kurus e-pakalpojums drīkst lasīt.</t>
  </si>
  <si>
    <t>Lietotāja profila lauki, kurus e-pakalpojums drīkst modificēt.</t>
  </si>
  <si>
    <t>Lietotāja pārstāvētās juridiskās personas profila lauki, kurus e-pakalpojums drīkst lasīt.</t>
  </si>
  <si>
    <t>Lasītie uzņēmuma profila atribūti</t>
  </si>
  <si>
    <t>Rakstītie uzņēmuma profila atribūti</t>
  </si>
  <si>
    <t>Lietotāja pārstāvētās juridiskās personas profila lauki, kurus e-pakalpojums drīkst modificēt.</t>
  </si>
  <si>
    <t>Nosaukums (latviešu valodā)</t>
  </si>
  <si>
    <t>Nosaukums (angļu valodā)</t>
  </si>
  <si>
    <t>Title-LV</t>
  </si>
  <si>
    <t>Title-EN</t>
  </si>
  <si>
    <t>Pieturpunkti</t>
  </si>
  <si>
    <t>Pieturpunkta kods</t>
  </si>
  <si>
    <t>Description-LV</t>
  </si>
  <si>
    <t>Description-EN</t>
  </si>
  <si>
    <t>Apraksts jeb atruna pirms uzsākšanas
(latviešu valodā) - html</t>
  </si>
  <si>
    <t>Apraksts jeb atruna pirms uzsākšanas
(angļu valodā) - html</t>
  </si>
  <si>
    <t>Tiek attēlots portālā e-pakalpojumu sarakstā.</t>
  </si>
  <si>
    <t>Teksts tiek attēlots pirms e-pakalpojuma uzsākšanas un lietotājam ir jāatzīmē izvēles rūtiņa par piekrišanu šiem noteikumiem.</t>
  </si>
  <si>
    <t>Īss apraksts
(latviešu valodā)</t>
  </si>
  <si>
    <t>Īss apraksts
(angļu valodā)</t>
  </si>
  <si>
    <t>IsAnonymous</t>
  </si>
  <si>
    <t>Anonīms</t>
  </si>
  <si>
    <t>Fiziskās personas lietotāju atļauto identitātes sniedzēju saraksts. Ja lietotājs ir pieslēdzies ar fiziskās personas identitāti, e-pakalpojums būs pieejams tikai, ja lietotāja identitātes sniedzējs būs šajā sarakstā.</t>
  </si>
  <si>
    <t>Juridiskās personas lietotāju atļauto identitātes sniedzēju saraksts. Ja lietotājs ir pieslēdzies ar juridiskās personas identitāti, e-pakalpojums būs pieejams tikai, ja lietotāja identitātes sniedzējs būs šajā sarakstā.</t>
  </si>
  <si>
    <t>Fiziskās personas atļautie identitātes sniedzēji
(jāaizpilda, ja e-pakalpojums nav anonīms)</t>
  </si>
  <si>
    <t>Juridiskās personas identitātes atļautie identitātes sniedzēji
(jāaizpilda, ja e-pakalpojums nav anonīms)</t>
  </si>
  <si>
    <t>Autentifikācijas sniedzēji</t>
  </si>
  <si>
    <t>Grupa: visas bankas</t>
  </si>
  <si>
    <t>Grupa: visi e-paraksti</t>
  </si>
  <si>
    <t>Apraksts (latviešu valodā)</t>
  </si>
  <si>
    <t>Apraksts (angļu valodā)</t>
  </si>
  <si>
    <t>Vienmēr jaunākā</t>
  </si>
  <si>
    <t>Nodot pakalpojumam query string parametrus</t>
  </si>
  <si>
    <t>PassOnQueryString</t>
  </si>
  <si>
    <t>Vai pārsūtīt e-pakalpojumam query string parametrus, kas saņemti, atverot portāla pakalpojuma lapu.</t>
  </si>
  <si>
    <t>URN:IVIS:100001:AM.SIGN-EID</t>
  </si>
  <si>
    <t>URN:IVIS:100001:AM.BANK-SWED</t>
  </si>
  <si>
    <t>URN:IVIS:100001:AM.SIGN-EME</t>
  </si>
  <si>
    <t>URN:IVIS:100001:AM.BANK-SEB</t>
  </si>
  <si>
    <t>URN:IVIS:100001:AM.BANK-CITADELE</t>
  </si>
  <si>
    <t>URN:IVIS:100001:AM.BANK-NORVIKBANKA</t>
  </si>
  <si>
    <t>URN:IVIS:100001:AM.BANK-NORDEA</t>
  </si>
  <si>
    <t>URN:IVIS:100001:AM.BANK-DNB</t>
  </si>
  <si>
    <t xml:space="preserve"> </t>
  </si>
  <si>
    <t>1.7</t>
  </si>
  <si>
    <t>Filtrs</t>
  </si>
  <si>
    <t>Filtri</t>
  </si>
  <si>
    <t>UZ (Uzņēmējiem)</t>
  </si>
  <si>
    <t>PP (Privātpersonām)</t>
  </si>
  <si>
    <t>Vai e-pakalpojums būs pieejams latvija.lv kad lietotājs būs izvēlējies Privātpersonu vai Uzņēmuma filtru/sadaļu.</t>
  </si>
  <si>
    <t>UserFilter-PP</t>
  </si>
  <si>
    <t>UserFilter-UZ</t>
  </si>
  <si>
    <t>Status</t>
  </si>
  <si>
    <t>Statuss</t>
  </si>
  <si>
    <t>v2-0</t>
  </si>
  <si>
    <t>Cena (latviešu valodā)</t>
  </si>
  <si>
    <t>Price-LV</t>
  </si>
  <si>
    <t>Price-EN</t>
  </si>
  <si>
    <t>PriceDescription-LV</t>
  </si>
  <si>
    <t>PriceDescription-EN</t>
  </si>
  <si>
    <t>ReceivingTime-LV</t>
  </si>
  <si>
    <t>ReceivingTime-EN</t>
  </si>
  <si>
    <t>ReceivingTimeDescription-LV</t>
  </si>
  <si>
    <t>ReceivingTimeDescription-EN</t>
  </si>
  <si>
    <t>ReceivingResultType-LV</t>
  </si>
  <si>
    <t>ReceivingResultType-EN</t>
  </si>
  <si>
    <t>ReceivingResultTypeDescription-LV</t>
  </si>
  <si>
    <t>ReceivingResultTypeDescription-EN</t>
  </si>
  <si>
    <t>Restrictions-LV</t>
  </si>
  <si>
    <t>Restrictions-EN</t>
  </si>
  <si>
    <t>RestrictionsDescription-LV</t>
  </si>
  <si>
    <t>RestrictionsDescription-EN</t>
  </si>
  <si>
    <t>VideoInstructionLink-LV</t>
  </si>
  <si>
    <t>VideoInstructionLink-EN</t>
  </si>
  <si>
    <t>VideoDescription-LV</t>
  </si>
  <si>
    <t>VideoDescription-EN</t>
  </si>
  <si>
    <t>Cenas apraksts (latviešu valodā)</t>
  </si>
  <si>
    <t>Cenas apraksts (angļu valodā)</t>
  </si>
  <si>
    <t>Rezultāta veida apraksts (latviešu valodā)</t>
  </si>
  <si>
    <t>Rezultāta veida apraksts (angļu valodā)</t>
  </si>
  <si>
    <t>Video instrukciju apraksts (angļu valodā)</t>
  </si>
  <si>
    <t>Video instrukciju apraksts (latviešu valodā)</t>
  </si>
  <si>
    <t>Video instrukciju saite (latviešu valodā)</t>
  </si>
  <si>
    <t>Video instrukciju saite (angļu valodā)</t>
  </si>
  <si>
    <t>Cena  (angļu valodā)</t>
  </si>
  <si>
    <t>Rezultāta saņemšanas laiks (latviešu valodā)</t>
  </si>
  <si>
    <t>Rezultāta saņemšanas laiks (angļu valodā)</t>
  </si>
  <si>
    <t>Rezultāta saņemšanas laika apraksts (latviešu valodā)</t>
  </si>
  <si>
    <t>Rezultāta saņemšanas laika apraksts (angļu valodā)</t>
  </si>
  <si>
    <t>Rezultāta veids (latviešu valodā)</t>
  </si>
  <si>
    <t>Rezultāta veids (angļu valodā)</t>
  </si>
  <si>
    <t>Izpildes ierobežojumi (latviešu valodā)</t>
  </si>
  <si>
    <t>Izpildes ierobežojumi (angļu valodā)</t>
  </si>
  <si>
    <t>Izpildes ierobežojumu apraksts (latviešu valodā)</t>
  </si>
  <si>
    <t>Izpildes ierobežojumu apraksts (angļu valodā)</t>
  </si>
  <si>
    <t>Tiks attēlots latvija.lv portālā kā e-pakalpojuma cena.</t>
  </si>
  <si>
    <t>Tiks attēlots latvija.lv portālā kā e-pakalpojuma cenas paskaidrojošā informācija.</t>
  </si>
  <si>
    <t>Tiks attēlots latvija.lv portālā kā e-pakalpojuma rezultāta saņemšanas laiks.</t>
  </si>
  <si>
    <t>Tiks attēlots latvija.lv portālā kā e-pakalpojuma rezultāta saņemšanas laika paskaidrojošā informācija.</t>
  </si>
  <si>
    <t>Tiks attēlots latvija.lv portālā kā e-pakalpojuma rezultāta veids.</t>
  </si>
  <si>
    <t>Tiks attēlots latvija.lv portālā kā e-pakalpojuma izpildes ierobežojumu paskaidrojošā informācija.</t>
  </si>
  <si>
    <t>Tiks attēlots latvija.lv portālā kā e-pakalpojuma video instrukciju saite.</t>
  </si>
  <si>
    <t>Tiks attēlots latvija.lv portālā kā e-pakalpojuma rezultāta veida paskaidrojošā informācija.</t>
  </si>
  <si>
    <t>Tiks attēlots latvija.lv portālā kā e-pakalpojuma izpildes ierobežojumi.</t>
  </si>
  <si>
    <t>Tiks attēlots latvija.lv portālā kā e-pakalpojuma video instrukciju paskaidrojošā informācija.</t>
  </si>
  <si>
    <t>Pieturpunkta statuss</t>
  </si>
  <si>
    <t>Finished</t>
  </si>
  <si>
    <t>Started</t>
  </si>
  <si>
    <t>Soļi</t>
  </si>
  <si>
    <t>Soļa kods</t>
  </si>
  <si>
    <t>Solī veicamo darbību detalizēts apraksts.</t>
  </si>
  <si>
    <t>Atļauts izmantot pilnvarotajiem un deleģētajiem</t>
  </si>
  <si>
    <t>isForDelegatedPersons</t>
  </si>
  <si>
    <t>Vienmēr jaunākā v2.x versija</t>
  </si>
  <si>
    <t>Assets versijas</t>
  </si>
  <si>
    <t>Soļa nosaukums, kas tiek attēlots sekcijā "Procesa instukcija". Tam jāsakrīt ar nosaukumu, kas norādīts e-pakalpojuma izpildes navigācijā.</t>
  </si>
  <si>
    <t>E-pakalpojuma soļa identifikators. Jāsakrīt ar kodā izmantoto soļa identifikatoru.</t>
  </si>
  <si>
    <t>Vērtībai jāsakrīt ar e-pakalpojumā izmantoto vērtību.</t>
  </si>
  <si>
    <t xml:space="preserve">Vērtībai jāsakrīt ar e-pakalpojumā izmantoto vērtību. Tiek izmantota servisu izsaukumos caur API pārvaldnieku. </t>
  </si>
  <si>
    <t>Pieturpunkta apraksts tiks attēlots Latvija.lv portāla sadaļā par pildīto e-pakalpojuma transakciju.</t>
  </si>
  <si>
    <t>Pieturpunkta nosaukums, tiks attēlots Latvija.lv portāla sadaļā par pildīto e-pakalpojuma transakciju. Tam jābūt iedzīvotājam uztveramam un jāraksturo sasniegtais posms e-pakalpojuma izpildē.</t>
  </si>
  <si>
    <t>Nosaka, vai e-pakalpojums ir pieejams visiem lietotājiem (tai skaitā anonīmajiem). Ja ir atzīmēta šī pazīme, identitātes sniedzēju InhabitantIdentityProviders un LegalEntityIdentityProviders lauku vērtības tiek ignorētas.</t>
  </si>
  <si>
    <t>Nosaka, vai e-pakalpojums ir pieejams pilnvarotajām un deleģētajām personām. Fizisko personu deleģeto gadījumā jāapstrādā kopā ar InhabitantIdentityProviders lauka vērtībām. Juridisko personu pilnvaroto gadījumā jāapstrādā kopā  ar LegalEntityIdentityProviders lauka vērtībām.</t>
  </si>
  <si>
    <t>Vai e-pakalpojums ir asinhrons.</t>
  </si>
  <si>
    <t>Izmantotā Assets versija</t>
  </si>
  <si>
    <t>Assets resursu (JavaScript, CSS, attēli) versija, kura jāizmanto portālam, lai nodrošinātu savietojamību
ar e-pakalpojuma izmantotajiem resursiem.
Gadījumā, ja e-pakalpojuma konfigurācijā ir izmantots vietturis {{version}}, tas izpildes laikā tiek aizstāts ar šeit norādīto vērtību.</t>
  </si>
  <si>
    <t>Pieturpunkta statuss. Norāda e-pakalpojuma izpildes statusu uzsāks vai pabeigts, pieturpunktam esot izpildītam. Var būt vairāki pieturpunkti ar vienādu statusu. Obligāti jābūt pieturpunktam ar uzsākšanas statusu.</t>
  </si>
  <si>
    <t>E-pakalpojumā izmantota pieturpunkta kods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</si>
</sst>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0" fillId="2" borderId="3" xfId="0" applyFill="1" applyBorder="1" applyAlignment="1">
      <alignment vertical="top"/>
    </xf>
    <xf numFmtId="0" fontId="0" fillId="3" borderId="3" xfId="0" applyFill="1" applyBorder="1" applyAlignment="1" applyProtection="1">
      <alignment vertical="top"/>
      <protection locked="0"/>
    </xf>
    <xf numFmtId="0" fontId="0" fillId="2" borderId="3" xfId="0" applyFill="1" applyBorder="1" applyAlignment="1">
      <alignment horizontal="center" vertical="top"/>
    </xf>
    <xf numFmtId="49" fontId="0" fillId="3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0" fillId="2" borderId="2" xfId="0" applyFill="1" applyBorder="1" applyAlignment="1">
      <alignment horizontal="left" vertical="top" wrapText="1"/>
    </xf>
    <xf numFmtId="0" fontId="0" fillId="3" borderId="2" xfId="0" applyFill="1" applyBorder="1" applyAlignment="1" applyProtection="1">
      <alignment vertical="top"/>
      <protection locked="0"/>
    </xf>
    <xf numFmtId="0" fontId="0" fillId="2" borderId="2" xfId="0" applyFill="1" applyBorder="1" applyAlignment="1">
      <alignment vertical="top"/>
    </xf>
    <xf numFmtId="12" fontId="0" fillId="2" borderId="0" xfId="0" applyNumberFormat="1" applyFill="1"/>
    <xf numFmtId="12" fontId="1" fillId="2" borderId="0" xfId="0" applyNumberFormat="1" applyFont="1" applyFill="1"/>
    <xf numFmtId="12" fontId="0" fillId="2" borderId="0" xfId="0" applyNumberFormat="1" applyFill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12" fontId="0" fillId="2" borderId="3" xfId="0" applyNumberFormat="1" applyFill="1" applyBorder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0" fontId="0" fillId="3" borderId="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>
      <alignment horizontal="left" vertical="top" wrapText="1"/>
    </xf>
    <xf numFmtId="12" fontId="0" fillId="2" borderId="3" xfId="0" applyNumberFormat="1" applyFill="1" applyBorder="1" applyAlignment="1">
      <alignment horizontal="left" vertical="top"/>
    </xf>
    <xf numFmtId="12" fontId="0" fillId="2" borderId="0" xfId="0" quotePrefix="1" applyNumberFormat="1" applyFill="1"/>
    <xf numFmtId="0" fontId="0" fillId="3" borderId="0" xfId="0" applyFill="1" applyAlignment="1" applyProtection="1">
      <alignment vertical="top"/>
      <protection locked="0"/>
    </xf>
    <xf numFmtId="0" fontId="0" fillId="2" borderId="0" xfId="0" applyFill="1" applyAlignment="1">
      <alignment vertical="top" wrapText="1"/>
    </xf>
    <xf numFmtId="0" fontId="0" fillId="2" borderId="5" xfId="0" applyFill="1" applyBorder="1"/>
    <xf numFmtId="0" fontId="0" fillId="2" borderId="2" xfId="0" applyFill="1" applyBorder="1" applyAlignment="1">
      <alignment horizontal="center" vertical="top"/>
    </xf>
    <xf numFmtId="12" fontId="0" fillId="2" borderId="2" xfId="0" applyNumberForma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2" xfId="0" applyFill="1" applyBorder="1" applyAlignment="1">
      <alignment vertical="top" wrapText="1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25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9"/>
  <sheetViews>
    <sheetView tabSelected="1" topLeftCell="A14" workbookViewId="0">
      <selection activeCell="C17" sqref="C17"/>
    </sheetView>
  </sheetViews>
  <sheetFormatPr defaultColWidth="9.1796875" defaultRowHeight="14.5" x14ac:dyDescent="0.35"/>
  <cols>
    <col min="1" max="1" width="34.54296875" style="1" bestFit="1" customWidth="1"/>
    <col min="2" max="2" width="39.1796875" style="2" customWidth="1"/>
    <col min="3" max="3" width="97.1796875" style="2" customWidth="1"/>
    <col min="4" max="4" width="8.26953125" style="3" bestFit="1" customWidth="1"/>
    <col min="5" max="5" width="89.54296875" style="2" customWidth="1"/>
    <col min="6" max="6" width="49.7265625" style="2" customWidth="1"/>
    <col min="7" max="9" width="9.1796875" style="4"/>
    <col min="10" max="10" width="16.26953125" style="4" customWidth="1"/>
    <col min="11" max="11" width="11.81640625" style="4" customWidth="1"/>
    <col min="12" max="12" width="19.54296875" style="4" customWidth="1"/>
    <col min="13" max="13" width="16.26953125" style="4" customWidth="1"/>
    <col min="14" max="14" width="33" style="4" customWidth="1"/>
    <col min="15" max="16384" width="9.1796875" style="4"/>
  </cols>
  <sheetData>
    <row r="1" spans="1:6" s="8" customFormat="1" ht="21.5" thickBot="1" x14ac:dyDescent="0.55000000000000004">
      <c r="A1" s="5" t="s">
        <v>5</v>
      </c>
      <c r="B1" s="6"/>
      <c r="C1" s="6"/>
      <c r="D1" s="7"/>
      <c r="E1" s="6"/>
      <c r="F1" s="6"/>
    </row>
    <row r="2" spans="1:6" s="9" customFormat="1" x14ac:dyDescent="0.35">
      <c r="A2" s="10" t="s">
        <v>1</v>
      </c>
      <c r="B2" s="11"/>
      <c r="C2" s="11" t="s">
        <v>2</v>
      </c>
      <c r="D2" s="12" t="s">
        <v>18</v>
      </c>
      <c r="E2" s="11" t="s">
        <v>3</v>
      </c>
      <c r="F2" s="11" t="s">
        <v>4</v>
      </c>
    </row>
    <row r="3" spans="1:6" x14ac:dyDescent="0.35">
      <c r="A3" s="13" t="s">
        <v>23</v>
      </c>
      <c r="B3" s="14"/>
      <c r="C3" s="15" t="s">
        <v>11</v>
      </c>
      <c r="D3" s="16" t="s">
        <v>20</v>
      </c>
      <c r="E3" s="14"/>
      <c r="F3" s="14" t="s">
        <v>6</v>
      </c>
    </row>
    <row r="4" spans="1:6" x14ac:dyDescent="0.35">
      <c r="A4" s="13" t="s">
        <v>24</v>
      </c>
      <c r="B4" s="14"/>
      <c r="C4" s="17">
        <v>100001</v>
      </c>
      <c r="D4" s="16" t="s">
        <v>20</v>
      </c>
      <c r="E4" s="14"/>
      <c r="F4" s="14" t="s">
        <v>7</v>
      </c>
    </row>
    <row r="5" spans="1:6" x14ac:dyDescent="0.35">
      <c r="A5" s="13" t="s">
        <v>74</v>
      </c>
      <c r="B5" s="14"/>
      <c r="C5" s="15"/>
      <c r="D5" s="16" t="s">
        <v>20</v>
      </c>
      <c r="E5" s="50" t="s">
        <v>66</v>
      </c>
      <c r="F5" s="14" t="s">
        <v>76</v>
      </c>
    </row>
    <row r="6" spans="1:6" x14ac:dyDescent="0.35">
      <c r="A6" s="13" t="s">
        <v>75</v>
      </c>
      <c r="B6" s="14"/>
      <c r="C6" s="15"/>
      <c r="D6" s="16" t="s">
        <v>19</v>
      </c>
      <c r="E6" s="51"/>
      <c r="F6" s="14" t="s">
        <v>77</v>
      </c>
    </row>
    <row r="7" spans="1:6" x14ac:dyDescent="0.35">
      <c r="A7" s="13" t="s">
        <v>25</v>
      </c>
      <c r="B7" s="14"/>
      <c r="C7" s="15" t="s">
        <v>15</v>
      </c>
      <c r="D7" s="16" t="s">
        <v>20</v>
      </c>
      <c r="E7" s="14"/>
      <c r="F7" s="14" t="s">
        <v>12</v>
      </c>
    </row>
    <row r="8" spans="1:6" x14ac:dyDescent="0.35">
      <c r="A8" s="13" t="s">
        <v>26</v>
      </c>
      <c r="B8" s="14"/>
      <c r="C8" s="15" t="s">
        <v>14</v>
      </c>
      <c r="D8" s="16" t="s">
        <v>20</v>
      </c>
      <c r="E8" s="14"/>
      <c r="F8" s="14" t="s">
        <v>13</v>
      </c>
    </row>
    <row r="9" spans="1:6" x14ac:dyDescent="0.35">
      <c r="A9" s="13" t="s">
        <v>0</v>
      </c>
      <c r="B9" s="14"/>
      <c r="C9" s="14" t="str">
        <f>"URN:IVIS:100001:EP-"&amp;C7&amp;"-"&amp;C8</f>
        <v>URN:IVIS:100001:EP-EPXXX-v1-0</v>
      </c>
      <c r="D9" s="16" t="s">
        <v>20</v>
      </c>
      <c r="E9" s="14" t="s">
        <v>185</v>
      </c>
      <c r="F9" s="14" t="s">
        <v>0</v>
      </c>
    </row>
    <row r="10" spans="1:6" ht="38.25" customHeight="1" x14ac:dyDescent="0.35">
      <c r="A10" s="18" t="s">
        <v>86</v>
      </c>
      <c r="B10" s="14"/>
      <c r="C10" s="31"/>
      <c r="D10" s="16" t="s">
        <v>20</v>
      </c>
      <c r="E10" s="50" t="s">
        <v>84</v>
      </c>
      <c r="F10" s="14" t="s">
        <v>80</v>
      </c>
    </row>
    <row r="11" spans="1:6" ht="38.25" customHeight="1" x14ac:dyDescent="0.35">
      <c r="A11" s="18" t="s">
        <v>87</v>
      </c>
      <c r="B11" s="14"/>
      <c r="C11" s="31"/>
      <c r="D11" s="16" t="s">
        <v>19</v>
      </c>
      <c r="E11" s="51"/>
      <c r="F11" s="14" t="s">
        <v>81</v>
      </c>
    </row>
    <row r="12" spans="1:6" ht="43.5" x14ac:dyDescent="0.35">
      <c r="A12" s="13" t="s">
        <v>89</v>
      </c>
      <c r="B12" s="13"/>
      <c r="C12" s="15"/>
      <c r="D12" s="16" t="s">
        <v>20</v>
      </c>
      <c r="E12" s="32" t="s">
        <v>189</v>
      </c>
      <c r="F12" s="14" t="s">
        <v>88</v>
      </c>
    </row>
    <row r="13" spans="1:6" ht="43.5" x14ac:dyDescent="0.35">
      <c r="A13" s="40" t="s">
        <v>179</v>
      </c>
      <c r="B13" s="13"/>
      <c r="C13" s="15" t="s">
        <v>19</v>
      </c>
      <c r="D13" s="41" t="s">
        <v>19</v>
      </c>
      <c r="E13" s="32" t="s">
        <v>190</v>
      </c>
      <c r="F13" s="14" t="s">
        <v>180</v>
      </c>
    </row>
    <row r="14" spans="1:6" x14ac:dyDescent="0.35">
      <c r="A14" s="48" t="s">
        <v>92</v>
      </c>
      <c r="B14" s="33" t="str">
        <f>Dati!F3</f>
        <v>Grupa: visas bankas</v>
      </c>
      <c r="C14" s="15" t="s">
        <v>19</v>
      </c>
      <c r="D14" s="54" t="s">
        <v>19</v>
      </c>
      <c r="E14" s="48" t="s">
        <v>90</v>
      </c>
      <c r="F14" s="14" t="str">
        <f>"InhabitantIdentityProviders-"&amp;B14</f>
        <v>InhabitantIdentityProviders-Grupa: visas bankas</v>
      </c>
    </row>
    <row r="15" spans="1:6" x14ac:dyDescent="0.35">
      <c r="A15" s="55"/>
      <c r="B15" s="33" t="str">
        <f>Dati!F4</f>
        <v>Grupa: visi e-paraksti</v>
      </c>
      <c r="C15" s="15" t="s">
        <v>19</v>
      </c>
      <c r="D15" s="57"/>
      <c r="E15" s="55"/>
      <c r="F15" s="14" t="str">
        <f t="shared" ref="F15:F24" si="0">"InhabitantIdentityProviders-"&amp;B15</f>
        <v>InhabitantIdentityProviders-Grupa: visi e-paraksti</v>
      </c>
    </row>
    <row r="16" spans="1:6" x14ac:dyDescent="0.35">
      <c r="A16" s="55"/>
      <c r="B16" s="33" t="str">
        <f>Dati!F5</f>
        <v>URN:IVIS:100001:AM.BANK-SWED</v>
      </c>
      <c r="C16" s="15" t="s">
        <v>19</v>
      </c>
      <c r="D16" s="57"/>
      <c r="E16" s="55"/>
      <c r="F16" s="14" t="str">
        <f t="shared" si="0"/>
        <v>InhabitantIdentityProviders-URN:IVIS:100001:AM.BANK-SWED</v>
      </c>
    </row>
    <row r="17" spans="1:6" x14ac:dyDescent="0.35">
      <c r="A17" s="55"/>
      <c r="B17" s="33" t="str">
        <f>Dati!F6</f>
        <v>URN:IVIS:100001:AM.SIGN-EME</v>
      </c>
      <c r="C17" s="15" t="s">
        <v>19</v>
      </c>
      <c r="D17" s="57"/>
      <c r="E17" s="55"/>
      <c r="F17" s="14" t="str">
        <f t="shared" si="0"/>
        <v>InhabitantIdentityProviders-URN:IVIS:100001:AM.SIGN-EME</v>
      </c>
    </row>
    <row r="18" spans="1:6" x14ac:dyDescent="0.35">
      <c r="A18" s="55"/>
      <c r="B18" s="33" t="str">
        <f>Dati!F7</f>
        <v>URN:IVIS:100001:AM.BANK-SEB</v>
      </c>
      <c r="C18" s="15" t="s">
        <v>19</v>
      </c>
      <c r="D18" s="57"/>
      <c r="E18" s="55"/>
      <c r="F18" s="14" t="str">
        <f t="shared" si="0"/>
        <v>InhabitantIdentityProviders-URN:IVIS:100001:AM.BANK-SEB</v>
      </c>
    </row>
    <row r="19" spans="1:6" x14ac:dyDescent="0.35">
      <c r="A19" s="55"/>
      <c r="B19" s="33" t="str">
        <f>Dati!F8</f>
        <v>URN:IVIS:100001:AM.SIGN-EID</v>
      </c>
      <c r="C19" s="15" t="s">
        <v>19</v>
      </c>
      <c r="D19" s="57"/>
      <c r="E19" s="55"/>
      <c r="F19" s="14" t="str">
        <f t="shared" si="0"/>
        <v>InhabitantIdentityProviders-URN:IVIS:100001:AM.SIGN-EID</v>
      </c>
    </row>
    <row r="20" spans="1:6" x14ac:dyDescent="0.35">
      <c r="A20" s="55"/>
      <c r="B20" s="33" t="str">
        <f>Dati!F9</f>
        <v>URN:IVIS:100001:AM.BANK-CITADELE</v>
      </c>
      <c r="C20" s="15" t="s">
        <v>19</v>
      </c>
      <c r="D20" s="57"/>
      <c r="E20" s="55"/>
      <c r="F20" s="14" t="str">
        <f t="shared" si="0"/>
        <v>InhabitantIdentityProviders-URN:IVIS:100001:AM.BANK-CITADELE</v>
      </c>
    </row>
    <row r="21" spans="1:6" x14ac:dyDescent="0.35">
      <c r="A21" s="55"/>
      <c r="B21" s="33" t="str">
        <f>Dati!F10</f>
        <v>URN:IVIS:100001:AM.BANK-NORVIKBANKA</v>
      </c>
      <c r="C21" s="15" t="s">
        <v>19</v>
      </c>
      <c r="D21" s="57"/>
      <c r="E21" s="55"/>
      <c r="F21" s="14" t="str">
        <f t="shared" si="0"/>
        <v>InhabitantIdentityProviders-URN:IVIS:100001:AM.BANK-NORVIKBANKA</v>
      </c>
    </row>
    <row r="22" spans="1:6" x14ac:dyDescent="0.35">
      <c r="A22" s="55"/>
      <c r="B22" s="33" t="str">
        <f>Dati!F11</f>
        <v>URN:IVIS:100001:AM.BANK-NORDEA</v>
      </c>
      <c r="C22" s="15" t="s">
        <v>19</v>
      </c>
      <c r="D22" s="57"/>
      <c r="E22" s="55"/>
      <c r="F22" s="14" t="str">
        <f t="shared" si="0"/>
        <v>InhabitantIdentityProviders-URN:IVIS:100001:AM.BANK-NORDEA</v>
      </c>
    </row>
    <row r="23" spans="1:6" x14ac:dyDescent="0.35">
      <c r="A23" s="55"/>
      <c r="B23" s="33" t="str">
        <f>Dati!F12</f>
        <v>URN:IVIS:100001:AM.BANK-DNB</v>
      </c>
      <c r="C23" s="15" t="s">
        <v>19</v>
      </c>
      <c r="D23" s="57"/>
      <c r="E23" s="55"/>
      <c r="F23" s="14" t="str">
        <f t="shared" si="0"/>
        <v>InhabitantIdentityProviders-URN:IVIS:100001:AM.BANK-DNB</v>
      </c>
    </row>
    <row r="24" spans="1:6" x14ac:dyDescent="0.35">
      <c r="A24" s="56"/>
      <c r="B24" s="33" t="str">
        <f>Dati!F14</f>
        <v xml:space="preserve"> </v>
      </c>
      <c r="C24" s="15" t="s">
        <v>19</v>
      </c>
      <c r="D24" s="58"/>
      <c r="E24" s="56"/>
      <c r="F24" s="14" t="str">
        <f t="shared" si="0"/>
        <v xml:space="preserve">InhabitantIdentityProviders- </v>
      </c>
    </row>
    <row r="25" spans="1:6" x14ac:dyDescent="0.35">
      <c r="A25" s="48" t="s">
        <v>93</v>
      </c>
      <c r="B25" s="33" t="str">
        <f>Dati!F3</f>
        <v>Grupa: visas bankas</v>
      </c>
      <c r="C25" s="15" t="s">
        <v>19</v>
      </c>
      <c r="D25" s="54" t="s">
        <v>19</v>
      </c>
      <c r="E25" s="48" t="s">
        <v>91</v>
      </c>
      <c r="F25" s="14" t="str">
        <f>"LegalEntityIdentityProviders-"&amp;B25</f>
        <v>LegalEntityIdentityProviders-Grupa: visas bankas</v>
      </c>
    </row>
    <row r="26" spans="1:6" x14ac:dyDescent="0.35">
      <c r="A26" s="55"/>
      <c r="B26" s="33" t="str">
        <f>Dati!F4</f>
        <v>Grupa: visi e-paraksti</v>
      </c>
      <c r="C26" s="15" t="s">
        <v>19</v>
      </c>
      <c r="D26" s="57"/>
      <c r="E26" s="55"/>
      <c r="F26" s="14" t="str">
        <f t="shared" ref="F26:F34" si="1">"LegalEntityIdentityProviders-"&amp;B26</f>
        <v>LegalEntityIdentityProviders-Grupa: visi e-paraksti</v>
      </c>
    </row>
    <row r="27" spans="1:6" x14ac:dyDescent="0.35">
      <c r="A27" s="55"/>
      <c r="B27" s="33" t="str">
        <f>Dati!F5</f>
        <v>URN:IVIS:100001:AM.BANK-SWED</v>
      </c>
      <c r="C27" s="15" t="s">
        <v>19</v>
      </c>
      <c r="D27" s="57"/>
      <c r="E27" s="55"/>
      <c r="F27" s="14" t="str">
        <f t="shared" si="1"/>
        <v>LegalEntityIdentityProviders-URN:IVIS:100001:AM.BANK-SWED</v>
      </c>
    </row>
    <row r="28" spans="1:6" x14ac:dyDescent="0.35">
      <c r="A28" s="55"/>
      <c r="B28" s="33" t="str">
        <f>Dati!F6</f>
        <v>URN:IVIS:100001:AM.SIGN-EME</v>
      </c>
      <c r="C28" s="15" t="s">
        <v>19</v>
      </c>
      <c r="D28" s="57"/>
      <c r="E28" s="55"/>
      <c r="F28" s="14" t="str">
        <f t="shared" si="1"/>
        <v>LegalEntityIdentityProviders-URN:IVIS:100001:AM.SIGN-EME</v>
      </c>
    </row>
    <row r="29" spans="1:6" x14ac:dyDescent="0.35">
      <c r="A29" s="55"/>
      <c r="B29" s="33" t="str">
        <f>Dati!F7</f>
        <v>URN:IVIS:100001:AM.BANK-SEB</v>
      </c>
      <c r="C29" s="15" t="s">
        <v>19</v>
      </c>
      <c r="D29" s="57"/>
      <c r="E29" s="55"/>
      <c r="F29" s="14" t="str">
        <f t="shared" si="1"/>
        <v>LegalEntityIdentityProviders-URN:IVIS:100001:AM.BANK-SEB</v>
      </c>
    </row>
    <row r="30" spans="1:6" x14ac:dyDescent="0.35">
      <c r="A30" s="55"/>
      <c r="B30" s="33" t="str">
        <f>Dati!F8</f>
        <v>URN:IVIS:100001:AM.SIGN-EID</v>
      </c>
      <c r="C30" s="15" t="s">
        <v>19</v>
      </c>
      <c r="D30" s="57"/>
      <c r="E30" s="55"/>
      <c r="F30" s="14" t="str">
        <f t="shared" si="1"/>
        <v>LegalEntityIdentityProviders-URN:IVIS:100001:AM.SIGN-EID</v>
      </c>
    </row>
    <row r="31" spans="1:6" x14ac:dyDescent="0.35">
      <c r="A31" s="55"/>
      <c r="B31" s="33" t="str">
        <f>Dati!F9</f>
        <v>URN:IVIS:100001:AM.BANK-CITADELE</v>
      </c>
      <c r="C31" s="15" t="s">
        <v>19</v>
      </c>
      <c r="D31" s="57"/>
      <c r="E31" s="55"/>
      <c r="F31" s="14" t="str">
        <f t="shared" si="1"/>
        <v>LegalEntityIdentityProviders-URN:IVIS:100001:AM.BANK-CITADELE</v>
      </c>
    </row>
    <row r="32" spans="1:6" x14ac:dyDescent="0.35">
      <c r="A32" s="55"/>
      <c r="B32" s="33" t="str">
        <f>Dati!F10</f>
        <v>URN:IVIS:100001:AM.BANK-NORVIKBANKA</v>
      </c>
      <c r="C32" s="15" t="s">
        <v>19</v>
      </c>
      <c r="D32" s="57"/>
      <c r="E32" s="55"/>
      <c r="F32" s="14" t="str">
        <f t="shared" si="1"/>
        <v>LegalEntityIdentityProviders-URN:IVIS:100001:AM.BANK-NORVIKBANKA</v>
      </c>
    </row>
    <row r="33" spans="1:6" x14ac:dyDescent="0.35">
      <c r="A33" s="55"/>
      <c r="B33" s="33" t="str">
        <f>Dati!F11</f>
        <v>URN:IVIS:100001:AM.BANK-NORDEA</v>
      </c>
      <c r="C33" s="15" t="s">
        <v>19</v>
      </c>
      <c r="D33" s="57"/>
      <c r="E33" s="55"/>
      <c r="F33" s="14" t="str">
        <f t="shared" si="1"/>
        <v>LegalEntityIdentityProviders-URN:IVIS:100001:AM.BANK-NORDEA</v>
      </c>
    </row>
    <row r="34" spans="1:6" x14ac:dyDescent="0.35">
      <c r="A34" s="55"/>
      <c r="B34" s="33" t="str">
        <f>Dati!F12</f>
        <v>URN:IVIS:100001:AM.BANK-DNB</v>
      </c>
      <c r="C34" s="15" t="s">
        <v>19</v>
      </c>
      <c r="D34" s="57"/>
      <c r="E34" s="55"/>
      <c r="F34" s="14" t="str">
        <f t="shared" si="1"/>
        <v>LegalEntityIdentityProviders-URN:IVIS:100001:AM.BANK-DNB</v>
      </c>
    </row>
    <row r="35" spans="1:6" x14ac:dyDescent="0.35">
      <c r="A35" s="56"/>
      <c r="B35" s="33" t="str">
        <f>Dati!F14</f>
        <v xml:space="preserve"> </v>
      </c>
      <c r="C35" s="15" t="s">
        <v>19</v>
      </c>
      <c r="D35" s="58"/>
      <c r="E35" s="56"/>
      <c r="F35" s="14" t="str">
        <f>"LegalEntityIdentityProviders-"&amp;B35</f>
        <v xml:space="preserve">LegalEntityIdentityProviders- </v>
      </c>
    </row>
    <row r="36" spans="1:6" x14ac:dyDescent="0.35">
      <c r="A36" s="13" t="s">
        <v>27</v>
      </c>
      <c r="B36" s="13"/>
      <c r="C36" s="15" t="s">
        <v>19</v>
      </c>
      <c r="D36" s="16" t="s">
        <v>20</v>
      </c>
      <c r="E36" s="14" t="s">
        <v>191</v>
      </c>
      <c r="F36" s="14" t="s">
        <v>8</v>
      </c>
    </row>
    <row r="37" spans="1:6" ht="42.75" customHeight="1" x14ac:dyDescent="0.35">
      <c r="A37" s="18" t="s">
        <v>82</v>
      </c>
      <c r="B37" s="13"/>
      <c r="C37" s="31"/>
      <c r="D37" s="16" t="s">
        <v>20</v>
      </c>
      <c r="E37" s="48" t="s">
        <v>85</v>
      </c>
      <c r="F37" s="14" t="s">
        <v>16</v>
      </c>
    </row>
    <row r="38" spans="1:6" ht="42.75" customHeight="1" x14ac:dyDescent="0.35">
      <c r="A38" s="18" t="s">
        <v>83</v>
      </c>
      <c r="B38" s="19"/>
      <c r="C38" s="31"/>
      <c r="D38" s="16" t="s">
        <v>19</v>
      </c>
      <c r="E38" s="55"/>
      <c r="F38" s="14" t="s">
        <v>17</v>
      </c>
    </row>
    <row r="39" spans="1:6" ht="42.75" customHeight="1" x14ac:dyDescent="0.35">
      <c r="A39" s="18" t="s">
        <v>55</v>
      </c>
      <c r="B39" s="19"/>
      <c r="C39" s="31"/>
      <c r="D39" s="16" t="s">
        <v>20</v>
      </c>
      <c r="E39" s="14"/>
      <c r="F39" s="14" t="s">
        <v>21</v>
      </c>
    </row>
    <row r="40" spans="1:6" ht="42.75" customHeight="1" x14ac:dyDescent="0.35">
      <c r="A40" s="18" t="s">
        <v>56</v>
      </c>
      <c r="B40" s="19"/>
      <c r="C40" s="31"/>
      <c r="D40" s="16" t="s">
        <v>19</v>
      </c>
      <c r="E40" s="14"/>
      <c r="F40" s="14" t="s">
        <v>22</v>
      </c>
    </row>
    <row r="41" spans="1:6" ht="43.5" x14ac:dyDescent="0.35">
      <c r="A41" s="18" t="s">
        <v>28</v>
      </c>
      <c r="B41" s="19"/>
      <c r="C41" s="31" t="s">
        <v>19</v>
      </c>
      <c r="D41" s="16" t="s">
        <v>20</v>
      </c>
      <c r="E41" s="19" t="s">
        <v>67</v>
      </c>
      <c r="F41" s="14" t="s">
        <v>9</v>
      </c>
    </row>
    <row r="42" spans="1:6" x14ac:dyDescent="0.35">
      <c r="A42" s="47" t="s">
        <v>100</v>
      </c>
      <c r="B42" s="47"/>
      <c r="C42" s="31" t="s">
        <v>19</v>
      </c>
      <c r="D42" s="16" t="s">
        <v>20</v>
      </c>
      <c r="E42" s="19" t="s">
        <v>102</v>
      </c>
      <c r="F42" s="14" t="s">
        <v>101</v>
      </c>
    </row>
    <row r="43" spans="1:6" ht="61.5" customHeight="1" x14ac:dyDescent="0.35">
      <c r="A43" s="18" t="s">
        <v>192</v>
      </c>
      <c r="B43" s="19"/>
      <c r="C43" s="31" t="s">
        <v>99</v>
      </c>
      <c r="D43" s="16" t="s">
        <v>20</v>
      </c>
      <c r="E43" s="19" t="s">
        <v>193</v>
      </c>
      <c r="F43" s="14" t="s">
        <v>10</v>
      </c>
    </row>
    <row r="44" spans="1:6" x14ac:dyDescent="0.35">
      <c r="A44" s="47" t="s">
        <v>29</v>
      </c>
      <c r="B44" s="18" t="str">
        <f>Dati!D3</f>
        <v>AddressAtvk</v>
      </c>
      <c r="C44" s="15" t="s">
        <v>19</v>
      </c>
      <c r="D44" s="53" t="s">
        <v>19</v>
      </c>
      <c r="E44" s="50" t="s">
        <v>68</v>
      </c>
      <c r="F44" s="14" t="str">
        <f>"PersonProfilePropertiesToRead-"&amp;B44</f>
        <v>PersonProfilePropertiesToRead-AddressAtvk</v>
      </c>
    </row>
    <row r="45" spans="1:6" x14ac:dyDescent="0.35">
      <c r="A45" s="47"/>
      <c r="B45" s="18" t="str">
        <f>Dati!D4</f>
        <v>AddressClassCode</v>
      </c>
      <c r="C45" s="15" t="s">
        <v>19</v>
      </c>
      <c r="D45" s="53"/>
      <c r="E45" s="51"/>
      <c r="F45" s="14" t="str">
        <f t="shared" ref="F45:F66" si="2">"PersonProfilePropertiesToRead-"&amp;B45</f>
        <v>PersonProfilePropertiesToRead-AddressClassCode</v>
      </c>
    </row>
    <row r="46" spans="1:6" x14ac:dyDescent="0.35">
      <c r="A46" s="47"/>
      <c r="B46" s="18" t="str">
        <f>Dati!D5</f>
        <v>Country</v>
      </c>
      <c r="C46" s="15" t="s">
        <v>19</v>
      </c>
      <c r="D46" s="53"/>
      <c r="E46" s="51"/>
      <c r="F46" s="14" t="str">
        <f t="shared" si="2"/>
        <v>PersonProfilePropertiesToRead-Country</v>
      </c>
    </row>
    <row r="47" spans="1:6" x14ac:dyDescent="0.35">
      <c r="A47" s="47"/>
      <c r="B47" s="18" t="str">
        <f>Dati!D6</f>
        <v>Email</v>
      </c>
      <c r="C47" s="15" t="s">
        <v>19</v>
      </c>
      <c r="D47" s="53"/>
      <c r="E47" s="51"/>
      <c r="F47" s="14" t="str">
        <f t="shared" si="2"/>
        <v>PersonProfilePropertiesToRead-Email</v>
      </c>
    </row>
    <row r="48" spans="1:6" x14ac:dyDescent="0.35">
      <c r="A48" s="47"/>
      <c r="B48" s="18" t="str">
        <f>Dati!D7</f>
        <v>FirstName</v>
      </c>
      <c r="C48" s="15" t="s">
        <v>19</v>
      </c>
      <c r="D48" s="53"/>
      <c r="E48" s="51"/>
      <c r="F48" s="14" t="str">
        <f t="shared" si="2"/>
        <v>PersonProfilePropertiesToRead-FirstName</v>
      </c>
    </row>
    <row r="49" spans="1:6" x14ac:dyDescent="0.35">
      <c r="A49" s="47"/>
      <c r="B49" s="18" t="str">
        <f>Dati!D8</f>
        <v>FlatNumber</v>
      </c>
      <c r="C49" s="15" t="s">
        <v>19</v>
      </c>
      <c r="D49" s="53"/>
      <c r="E49" s="51"/>
      <c r="F49" s="14" t="str">
        <f t="shared" si="2"/>
        <v>PersonProfilePropertiesToRead-FlatNumber</v>
      </c>
    </row>
    <row r="50" spans="1:6" x14ac:dyDescent="0.35">
      <c r="A50" s="47"/>
      <c r="B50" s="18" t="str">
        <f>Dati!D9</f>
        <v>FullAddress</v>
      </c>
      <c r="C50" s="15" t="s">
        <v>19</v>
      </c>
      <c r="D50" s="53"/>
      <c r="E50" s="51"/>
      <c r="F50" s="14" t="str">
        <f t="shared" si="2"/>
        <v>PersonProfilePropertiesToRead-FullAddress</v>
      </c>
    </row>
    <row r="51" spans="1:6" x14ac:dyDescent="0.35">
      <c r="A51" s="47"/>
      <c r="B51" s="18" t="str">
        <f>Dati!D10</f>
        <v>GetSmsOnPhone</v>
      </c>
      <c r="C51" s="15" t="s">
        <v>19</v>
      </c>
      <c r="D51" s="53"/>
      <c r="E51" s="51"/>
      <c r="F51" s="14" t="str">
        <f t="shared" si="2"/>
        <v>PersonProfilePropertiesToRead-GetSmsOnPhone</v>
      </c>
    </row>
    <row r="52" spans="1:6" x14ac:dyDescent="0.35">
      <c r="A52" s="47"/>
      <c r="B52" s="18" t="str">
        <f>Dati!D11</f>
        <v>HouseNumber</v>
      </c>
      <c r="C52" s="15" t="s">
        <v>19</v>
      </c>
      <c r="D52" s="53"/>
      <c r="E52" s="51"/>
      <c r="F52" s="14" t="str">
        <f t="shared" si="2"/>
        <v>PersonProfilePropertiesToRead-HouseNumber</v>
      </c>
    </row>
    <row r="53" spans="1:6" x14ac:dyDescent="0.35">
      <c r="A53" s="47"/>
      <c r="B53" s="18" t="str">
        <f>Dati!D12</f>
        <v>Identifier</v>
      </c>
      <c r="C53" s="15" t="s">
        <v>19</v>
      </c>
      <c r="D53" s="53"/>
      <c r="E53" s="51"/>
      <c r="F53" s="14" t="str">
        <f t="shared" si="2"/>
        <v>PersonProfilePropertiesToRead-Identifier</v>
      </c>
    </row>
    <row r="54" spans="1:6" x14ac:dyDescent="0.35">
      <c r="A54" s="47"/>
      <c r="B54" s="18" t="str">
        <f>Dati!D13</f>
        <v>ItemsPerPage</v>
      </c>
      <c r="C54" s="15" t="s">
        <v>19</v>
      </c>
      <c r="D54" s="53"/>
      <c r="E54" s="51"/>
      <c r="F54" s="14" t="str">
        <f t="shared" si="2"/>
        <v>PersonProfilePropertiesToRead-ItemsPerPage</v>
      </c>
    </row>
    <row r="55" spans="1:6" x14ac:dyDescent="0.35">
      <c r="A55" s="47"/>
      <c r="B55" s="18" t="str">
        <f>Dati!D14</f>
        <v>LastName</v>
      </c>
      <c r="C55" s="15" t="s">
        <v>19</v>
      </c>
      <c r="D55" s="53"/>
      <c r="E55" s="51"/>
      <c r="F55" s="14" t="str">
        <f t="shared" si="2"/>
        <v>PersonProfilePropertiesToRead-LastName</v>
      </c>
    </row>
    <row r="56" spans="1:6" x14ac:dyDescent="0.35">
      <c r="A56" s="47"/>
      <c r="B56" s="18" t="str">
        <f>Dati!D15</f>
        <v>Phone</v>
      </c>
      <c r="C56" s="15" t="s">
        <v>19</v>
      </c>
      <c r="D56" s="53"/>
      <c r="E56" s="51"/>
      <c r="F56" s="14" t="str">
        <f t="shared" si="2"/>
        <v>PersonProfilePropertiesToRead-Phone</v>
      </c>
    </row>
    <row r="57" spans="1:6" x14ac:dyDescent="0.35">
      <c r="A57" s="47"/>
      <c r="B57" s="18" t="str">
        <f>Dati!D16</f>
        <v>Position</v>
      </c>
      <c r="C57" s="15" t="s">
        <v>19</v>
      </c>
      <c r="D57" s="53"/>
      <c r="E57" s="51"/>
      <c r="F57" s="14" t="str">
        <f t="shared" si="2"/>
        <v>PersonProfilePropertiesToRead-Position</v>
      </c>
    </row>
    <row r="58" spans="1:6" x14ac:dyDescent="0.35">
      <c r="A58" s="47"/>
      <c r="B58" s="18" t="str">
        <f>Dati!D17</f>
        <v>PostIndex</v>
      </c>
      <c r="C58" s="15" t="s">
        <v>19</v>
      </c>
      <c r="D58" s="53"/>
      <c r="E58" s="51"/>
      <c r="F58" s="14" t="str">
        <f t="shared" si="2"/>
        <v>PersonProfilePropertiesToRead-PostIndex</v>
      </c>
    </row>
    <row r="59" spans="1:6" x14ac:dyDescent="0.35">
      <c r="A59" s="47"/>
      <c r="B59" s="18" t="str">
        <f>Dati!D18</f>
        <v>Region</v>
      </c>
      <c r="C59" s="15" t="s">
        <v>19</v>
      </c>
      <c r="D59" s="53"/>
      <c r="E59" s="51"/>
      <c r="F59" s="14" t="str">
        <f t="shared" si="2"/>
        <v>PersonProfilePropertiesToRead-Region</v>
      </c>
    </row>
    <row r="60" spans="1:6" x14ac:dyDescent="0.35">
      <c r="A60" s="47"/>
      <c r="B60" s="18" t="str">
        <f>Dati!D19</f>
        <v>Street</v>
      </c>
      <c r="C60" s="15" t="s">
        <v>19</v>
      </c>
      <c r="D60" s="53"/>
      <c r="E60" s="51"/>
      <c r="F60" s="14" t="str">
        <f t="shared" si="2"/>
        <v>PersonProfilePropertiesToRead-Street</v>
      </c>
    </row>
    <row r="61" spans="1:6" x14ac:dyDescent="0.35">
      <c r="A61" s="47"/>
      <c r="B61" s="18" t="str">
        <f>Dati!D20</f>
        <v>Territory</v>
      </c>
      <c r="C61" s="15" t="s">
        <v>19</v>
      </c>
      <c r="D61" s="53"/>
      <c r="E61" s="51"/>
      <c r="F61" s="14" t="str">
        <f t="shared" si="2"/>
        <v>PersonProfilePropertiesToRead-Territory</v>
      </c>
    </row>
    <row r="62" spans="1:6" x14ac:dyDescent="0.35">
      <c r="A62" s="47"/>
      <c r="B62" s="18" t="str">
        <f>Dati!D21</f>
        <v>UseTerritory</v>
      </c>
      <c r="C62" s="15" t="s">
        <v>19</v>
      </c>
      <c r="D62" s="53"/>
      <c r="E62" s="51"/>
      <c r="F62" s="14" t="str">
        <f t="shared" si="2"/>
        <v>PersonProfilePropertiesToRead-UseTerritory</v>
      </c>
    </row>
    <row r="63" spans="1:6" x14ac:dyDescent="0.35">
      <c r="A63" s="47"/>
      <c r="B63" s="18" t="str">
        <f>Dati!D22</f>
        <v>Village</v>
      </c>
      <c r="C63" s="15" t="s">
        <v>19</v>
      </c>
      <c r="D63" s="53"/>
      <c r="E63" s="51"/>
      <c r="F63" s="14" t="str">
        <f t="shared" si="2"/>
        <v>PersonProfilePropertiesToRead-Village</v>
      </c>
    </row>
    <row r="64" spans="1:6" x14ac:dyDescent="0.35">
      <c r="A64" s="47"/>
      <c r="B64" s="18" t="str">
        <f>Dati!D23</f>
        <v>GetInfoOnEmail</v>
      </c>
      <c r="C64" s="15" t="s">
        <v>19</v>
      </c>
      <c r="D64" s="53"/>
      <c r="E64" s="51"/>
      <c r="F64" s="14" t="str">
        <f t="shared" si="2"/>
        <v>PersonProfilePropertiesToRead-GetInfoOnEmail</v>
      </c>
    </row>
    <row r="65" spans="1:6" x14ac:dyDescent="0.35">
      <c r="A65" s="47"/>
      <c r="B65" s="18" t="str">
        <f>Dati!D24</f>
        <v>BankAccountNumber</v>
      </c>
      <c r="C65" s="15" t="s">
        <v>19</v>
      </c>
      <c r="D65" s="53"/>
      <c r="E65" s="51"/>
      <c r="F65" s="14" t="str">
        <f t="shared" si="2"/>
        <v>PersonProfilePropertiesToRead-BankAccountNumber</v>
      </c>
    </row>
    <row r="66" spans="1:6" x14ac:dyDescent="0.35">
      <c r="A66" s="47"/>
      <c r="B66" s="18" t="str">
        <f>Dati!D25</f>
        <v>City</v>
      </c>
      <c r="C66" s="15" t="s">
        <v>19</v>
      </c>
      <c r="D66" s="53"/>
      <c r="E66" s="51"/>
      <c r="F66" s="14" t="str">
        <f t="shared" si="2"/>
        <v>PersonProfilePropertiesToRead-City</v>
      </c>
    </row>
    <row r="67" spans="1:6" x14ac:dyDescent="0.35">
      <c r="A67" s="49" t="s">
        <v>30</v>
      </c>
      <c r="B67" s="18" t="str">
        <f>Dati!D3</f>
        <v>AddressAtvk</v>
      </c>
      <c r="C67" s="15" t="s">
        <v>19</v>
      </c>
      <c r="D67" s="53" t="s">
        <v>19</v>
      </c>
      <c r="E67" s="50" t="s">
        <v>69</v>
      </c>
      <c r="F67" s="14" t="str">
        <f>"PersonProfilePropertiesToWrite-"&amp;B67</f>
        <v>PersonProfilePropertiesToWrite-AddressAtvk</v>
      </c>
    </row>
    <row r="68" spans="1:6" x14ac:dyDescent="0.35">
      <c r="A68" s="49"/>
      <c r="B68" s="18" t="str">
        <f>Dati!D4</f>
        <v>AddressClassCode</v>
      </c>
      <c r="C68" s="15" t="s">
        <v>19</v>
      </c>
      <c r="D68" s="53"/>
      <c r="E68" s="51"/>
      <c r="F68" s="14" t="str">
        <f t="shared" ref="F68:F89" si="3">"PersonProfilePropertiesToWrite-"&amp;B68</f>
        <v>PersonProfilePropertiesToWrite-AddressClassCode</v>
      </c>
    </row>
    <row r="69" spans="1:6" x14ac:dyDescent="0.35">
      <c r="A69" s="49"/>
      <c r="B69" s="18" t="str">
        <f>Dati!D5</f>
        <v>Country</v>
      </c>
      <c r="C69" s="15" t="s">
        <v>19</v>
      </c>
      <c r="D69" s="53"/>
      <c r="E69" s="51"/>
      <c r="F69" s="14" t="str">
        <f t="shared" si="3"/>
        <v>PersonProfilePropertiesToWrite-Country</v>
      </c>
    </row>
    <row r="70" spans="1:6" x14ac:dyDescent="0.35">
      <c r="A70" s="49"/>
      <c r="B70" s="18" t="str">
        <f>Dati!D6</f>
        <v>Email</v>
      </c>
      <c r="C70" s="15" t="s">
        <v>19</v>
      </c>
      <c r="D70" s="53"/>
      <c r="E70" s="51"/>
      <c r="F70" s="14" t="str">
        <f t="shared" si="3"/>
        <v>PersonProfilePropertiesToWrite-Email</v>
      </c>
    </row>
    <row r="71" spans="1:6" x14ac:dyDescent="0.35">
      <c r="A71" s="49"/>
      <c r="B71" s="18" t="str">
        <f>Dati!D7</f>
        <v>FirstName</v>
      </c>
      <c r="C71" s="15" t="s">
        <v>19</v>
      </c>
      <c r="D71" s="53"/>
      <c r="E71" s="51"/>
      <c r="F71" s="14" t="str">
        <f t="shared" si="3"/>
        <v>PersonProfilePropertiesToWrite-FirstName</v>
      </c>
    </row>
    <row r="72" spans="1:6" x14ac:dyDescent="0.35">
      <c r="A72" s="49"/>
      <c r="B72" s="18" t="str">
        <f>Dati!D8</f>
        <v>FlatNumber</v>
      </c>
      <c r="C72" s="15" t="s">
        <v>19</v>
      </c>
      <c r="D72" s="53"/>
      <c r="E72" s="51"/>
      <c r="F72" s="14" t="str">
        <f t="shared" si="3"/>
        <v>PersonProfilePropertiesToWrite-FlatNumber</v>
      </c>
    </row>
    <row r="73" spans="1:6" x14ac:dyDescent="0.35">
      <c r="A73" s="49"/>
      <c r="B73" s="18" t="str">
        <f>Dati!D9</f>
        <v>FullAddress</v>
      </c>
      <c r="C73" s="15" t="s">
        <v>19</v>
      </c>
      <c r="D73" s="53"/>
      <c r="E73" s="51"/>
      <c r="F73" s="14" t="str">
        <f t="shared" si="3"/>
        <v>PersonProfilePropertiesToWrite-FullAddress</v>
      </c>
    </row>
    <row r="74" spans="1:6" x14ac:dyDescent="0.35">
      <c r="A74" s="49"/>
      <c r="B74" s="18" t="str">
        <f>Dati!D10</f>
        <v>GetSmsOnPhone</v>
      </c>
      <c r="C74" s="15" t="s">
        <v>19</v>
      </c>
      <c r="D74" s="53"/>
      <c r="E74" s="51"/>
      <c r="F74" s="14" t="str">
        <f t="shared" si="3"/>
        <v>PersonProfilePropertiesToWrite-GetSmsOnPhone</v>
      </c>
    </row>
    <row r="75" spans="1:6" x14ac:dyDescent="0.35">
      <c r="A75" s="49"/>
      <c r="B75" s="18" t="str">
        <f>Dati!D11</f>
        <v>HouseNumber</v>
      </c>
      <c r="C75" s="15" t="s">
        <v>19</v>
      </c>
      <c r="D75" s="53"/>
      <c r="E75" s="51"/>
      <c r="F75" s="14" t="str">
        <f t="shared" si="3"/>
        <v>PersonProfilePropertiesToWrite-HouseNumber</v>
      </c>
    </row>
    <row r="76" spans="1:6" x14ac:dyDescent="0.35">
      <c r="A76" s="49"/>
      <c r="B76" s="18" t="str">
        <f>Dati!D12</f>
        <v>Identifier</v>
      </c>
      <c r="C76" s="15" t="s">
        <v>19</v>
      </c>
      <c r="D76" s="53"/>
      <c r="E76" s="51"/>
      <c r="F76" s="14" t="str">
        <f t="shared" si="3"/>
        <v>PersonProfilePropertiesToWrite-Identifier</v>
      </c>
    </row>
    <row r="77" spans="1:6" x14ac:dyDescent="0.35">
      <c r="A77" s="49"/>
      <c r="B77" s="18" t="str">
        <f>Dati!D13</f>
        <v>ItemsPerPage</v>
      </c>
      <c r="C77" s="15" t="s">
        <v>19</v>
      </c>
      <c r="D77" s="53"/>
      <c r="E77" s="51"/>
      <c r="F77" s="14" t="str">
        <f t="shared" si="3"/>
        <v>PersonProfilePropertiesToWrite-ItemsPerPage</v>
      </c>
    </row>
    <row r="78" spans="1:6" x14ac:dyDescent="0.35">
      <c r="A78" s="49"/>
      <c r="B78" s="18" t="str">
        <f>Dati!D14</f>
        <v>LastName</v>
      </c>
      <c r="C78" s="15" t="s">
        <v>19</v>
      </c>
      <c r="D78" s="53"/>
      <c r="E78" s="51"/>
      <c r="F78" s="14" t="str">
        <f t="shared" si="3"/>
        <v>PersonProfilePropertiesToWrite-LastName</v>
      </c>
    </row>
    <row r="79" spans="1:6" x14ac:dyDescent="0.35">
      <c r="A79" s="49"/>
      <c r="B79" s="18" t="str">
        <f>Dati!D15</f>
        <v>Phone</v>
      </c>
      <c r="C79" s="15" t="s">
        <v>19</v>
      </c>
      <c r="D79" s="53"/>
      <c r="E79" s="51"/>
      <c r="F79" s="14" t="str">
        <f t="shared" si="3"/>
        <v>PersonProfilePropertiesToWrite-Phone</v>
      </c>
    </row>
    <row r="80" spans="1:6" x14ac:dyDescent="0.35">
      <c r="A80" s="49"/>
      <c r="B80" s="18" t="str">
        <f>Dati!D16</f>
        <v>Position</v>
      </c>
      <c r="C80" s="15" t="s">
        <v>19</v>
      </c>
      <c r="D80" s="53"/>
      <c r="E80" s="51"/>
      <c r="F80" s="14" t="str">
        <f t="shared" si="3"/>
        <v>PersonProfilePropertiesToWrite-Position</v>
      </c>
    </row>
    <row r="81" spans="1:6" x14ac:dyDescent="0.35">
      <c r="A81" s="49"/>
      <c r="B81" s="18" t="str">
        <f>Dati!D17</f>
        <v>PostIndex</v>
      </c>
      <c r="C81" s="15" t="s">
        <v>19</v>
      </c>
      <c r="D81" s="53"/>
      <c r="E81" s="51"/>
      <c r="F81" s="14" t="str">
        <f t="shared" si="3"/>
        <v>PersonProfilePropertiesToWrite-PostIndex</v>
      </c>
    </row>
    <row r="82" spans="1:6" x14ac:dyDescent="0.35">
      <c r="A82" s="49"/>
      <c r="B82" s="18" t="str">
        <f>Dati!D18</f>
        <v>Region</v>
      </c>
      <c r="C82" s="15" t="s">
        <v>19</v>
      </c>
      <c r="D82" s="53"/>
      <c r="E82" s="51"/>
      <c r="F82" s="14" t="str">
        <f t="shared" si="3"/>
        <v>PersonProfilePropertiesToWrite-Region</v>
      </c>
    </row>
    <row r="83" spans="1:6" x14ac:dyDescent="0.35">
      <c r="A83" s="49"/>
      <c r="B83" s="18" t="str">
        <f>Dati!D19</f>
        <v>Street</v>
      </c>
      <c r="C83" s="15" t="s">
        <v>19</v>
      </c>
      <c r="D83" s="53"/>
      <c r="E83" s="51"/>
      <c r="F83" s="14" t="str">
        <f t="shared" si="3"/>
        <v>PersonProfilePropertiesToWrite-Street</v>
      </c>
    </row>
    <row r="84" spans="1:6" x14ac:dyDescent="0.35">
      <c r="A84" s="49"/>
      <c r="B84" s="18" t="str">
        <f>Dati!D20</f>
        <v>Territory</v>
      </c>
      <c r="C84" s="15" t="s">
        <v>19</v>
      </c>
      <c r="D84" s="53"/>
      <c r="E84" s="51"/>
      <c r="F84" s="14" t="str">
        <f t="shared" si="3"/>
        <v>PersonProfilePropertiesToWrite-Territory</v>
      </c>
    </row>
    <row r="85" spans="1:6" x14ac:dyDescent="0.35">
      <c r="A85" s="49"/>
      <c r="B85" s="18" t="str">
        <f>Dati!D21</f>
        <v>UseTerritory</v>
      </c>
      <c r="C85" s="15" t="s">
        <v>19</v>
      </c>
      <c r="D85" s="53"/>
      <c r="E85" s="51"/>
      <c r="F85" s="14" t="str">
        <f t="shared" si="3"/>
        <v>PersonProfilePropertiesToWrite-UseTerritory</v>
      </c>
    </row>
    <row r="86" spans="1:6" x14ac:dyDescent="0.35">
      <c r="A86" s="49"/>
      <c r="B86" s="18" t="str">
        <f>Dati!D22</f>
        <v>Village</v>
      </c>
      <c r="C86" s="15" t="s">
        <v>19</v>
      </c>
      <c r="D86" s="53"/>
      <c r="E86" s="51"/>
      <c r="F86" s="14" t="str">
        <f t="shared" si="3"/>
        <v>PersonProfilePropertiesToWrite-Village</v>
      </c>
    </row>
    <row r="87" spans="1:6" x14ac:dyDescent="0.35">
      <c r="A87" s="49"/>
      <c r="B87" s="18" t="str">
        <f>Dati!D23</f>
        <v>GetInfoOnEmail</v>
      </c>
      <c r="C87" s="15" t="s">
        <v>19</v>
      </c>
      <c r="D87" s="53"/>
      <c r="E87" s="51"/>
      <c r="F87" s="14" t="str">
        <f t="shared" si="3"/>
        <v>PersonProfilePropertiesToWrite-GetInfoOnEmail</v>
      </c>
    </row>
    <row r="88" spans="1:6" x14ac:dyDescent="0.35">
      <c r="A88" s="49"/>
      <c r="B88" s="18" t="str">
        <f>Dati!D24</f>
        <v>BankAccountNumber</v>
      </c>
      <c r="C88" s="15" t="s">
        <v>19</v>
      </c>
      <c r="D88" s="53"/>
      <c r="E88" s="51"/>
      <c r="F88" s="14" t="str">
        <f t="shared" si="3"/>
        <v>PersonProfilePropertiesToWrite-BankAccountNumber</v>
      </c>
    </row>
    <row r="89" spans="1:6" x14ac:dyDescent="0.35">
      <c r="A89" s="49"/>
      <c r="B89" s="18" t="str">
        <f>Dati!D25</f>
        <v>City</v>
      </c>
      <c r="C89" s="15" t="s">
        <v>19</v>
      </c>
      <c r="D89" s="53"/>
      <c r="E89" s="51"/>
      <c r="F89" s="14" t="str">
        <f t="shared" si="3"/>
        <v>PersonProfilePropertiesToWrite-City</v>
      </c>
    </row>
    <row r="90" spans="1:6" x14ac:dyDescent="0.35">
      <c r="A90" s="47" t="s">
        <v>71</v>
      </c>
      <c r="B90" s="18" t="str">
        <f>Dati!E3</f>
        <v>AddressAtvk</v>
      </c>
      <c r="C90" s="15" t="s">
        <v>19</v>
      </c>
      <c r="D90" s="53" t="s">
        <v>19</v>
      </c>
      <c r="E90" s="50" t="s">
        <v>70</v>
      </c>
      <c r="F90" s="14" t="str">
        <f>"CompanyProfilePropertiesToRead-"&amp;B90</f>
        <v>CompanyProfilePropertiesToRead-AddressAtvk</v>
      </c>
    </row>
    <row r="91" spans="1:6" x14ac:dyDescent="0.35">
      <c r="A91" s="47"/>
      <c r="B91" s="18" t="str">
        <f>Dati!E4</f>
        <v>AddressClassCode</v>
      </c>
      <c r="C91" s="15" t="s">
        <v>19</v>
      </c>
      <c r="D91" s="53"/>
      <c r="E91" s="51"/>
      <c r="F91" s="14" t="str">
        <f t="shared" ref="F91:F108" si="4">"CompanyProfilePropertiesToRead-"&amp;B91</f>
        <v>CompanyProfilePropertiesToRead-AddressClassCode</v>
      </c>
    </row>
    <row r="92" spans="1:6" x14ac:dyDescent="0.35">
      <c r="A92" s="47"/>
      <c r="B92" s="18" t="str">
        <f>Dati!E5</f>
        <v>CompanyName</v>
      </c>
      <c r="C92" s="15" t="s">
        <v>19</v>
      </c>
      <c r="D92" s="53"/>
      <c r="E92" s="51"/>
      <c r="F92" s="14" t="str">
        <f t="shared" si="4"/>
        <v>CompanyProfilePropertiesToRead-CompanyName</v>
      </c>
    </row>
    <row r="93" spans="1:6" x14ac:dyDescent="0.35">
      <c r="A93" s="47"/>
      <c r="B93" s="18" t="str">
        <f>Dati!E6</f>
        <v>CompanyRegistrationNumber</v>
      </c>
      <c r="C93" s="15" t="s">
        <v>19</v>
      </c>
      <c r="D93" s="53"/>
      <c r="E93" s="51"/>
      <c r="F93" s="14" t="str">
        <f t="shared" si="4"/>
        <v>CompanyProfilePropertiesToRead-CompanyRegistrationNumber</v>
      </c>
    </row>
    <row r="94" spans="1:6" x14ac:dyDescent="0.35">
      <c r="A94" s="47"/>
      <c r="B94" s="18" t="str">
        <f>Dati!E7</f>
        <v>Country</v>
      </c>
      <c r="C94" s="15" t="s">
        <v>19</v>
      </c>
      <c r="D94" s="53"/>
      <c r="E94" s="51"/>
      <c r="F94" s="14" t="str">
        <f t="shared" si="4"/>
        <v>CompanyProfilePropertiesToRead-Country</v>
      </c>
    </row>
    <row r="95" spans="1:6" x14ac:dyDescent="0.35">
      <c r="A95" s="47"/>
      <c r="B95" s="18" t="str">
        <f>Dati!E8</f>
        <v>Email</v>
      </c>
      <c r="C95" s="15" t="s">
        <v>19</v>
      </c>
      <c r="D95" s="53"/>
      <c r="E95" s="51"/>
      <c r="F95" s="14" t="str">
        <f t="shared" si="4"/>
        <v>CompanyProfilePropertiesToRead-Email</v>
      </c>
    </row>
    <row r="96" spans="1:6" x14ac:dyDescent="0.35">
      <c r="A96" s="47"/>
      <c r="B96" s="18" t="str">
        <f>Dati!E9</f>
        <v>FlatNumber</v>
      </c>
      <c r="C96" s="15" t="s">
        <v>19</v>
      </c>
      <c r="D96" s="53"/>
      <c r="E96" s="51"/>
      <c r="F96" s="14" t="str">
        <f t="shared" si="4"/>
        <v>CompanyProfilePropertiesToRead-FlatNumber</v>
      </c>
    </row>
    <row r="97" spans="1:6" x14ac:dyDescent="0.35">
      <c r="A97" s="47"/>
      <c r="B97" s="18" t="str">
        <f>Dati!E10</f>
        <v>FullAddress</v>
      </c>
      <c r="C97" s="15" t="s">
        <v>19</v>
      </c>
      <c r="D97" s="53"/>
      <c r="E97" s="51"/>
      <c r="F97" s="14" t="str">
        <f t="shared" si="4"/>
        <v>CompanyProfilePropertiesToRead-FullAddress</v>
      </c>
    </row>
    <row r="98" spans="1:6" x14ac:dyDescent="0.35">
      <c r="A98" s="47"/>
      <c r="B98" s="18" t="str">
        <f>Dati!E11</f>
        <v>GetSmsOnPhone</v>
      </c>
      <c r="C98" s="15" t="s">
        <v>19</v>
      </c>
      <c r="D98" s="53"/>
      <c r="E98" s="51"/>
      <c r="F98" s="14" t="str">
        <f t="shared" si="4"/>
        <v>CompanyProfilePropertiesToRead-GetSmsOnPhone</v>
      </c>
    </row>
    <row r="99" spans="1:6" x14ac:dyDescent="0.35">
      <c r="A99" s="47"/>
      <c r="B99" s="18" t="str">
        <f>Dati!E12</f>
        <v>HouseNumber</v>
      </c>
      <c r="C99" s="15" t="s">
        <v>19</v>
      </c>
      <c r="D99" s="53"/>
      <c r="E99" s="51"/>
      <c r="F99" s="14" t="str">
        <f t="shared" si="4"/>
        <v>CompanyProfilePropertiesToRead-HouseNumber</v>
      </c>
    </row>
    <row r="100" spans="1:6" x14ac:dyDescent="0.35">
      <c r="A100" s="47"/>
      <c r="B100" s="18" t="str">
        <f>Dati!E13</f>
        <v>Identifier</v>
      </c>
      <c r="C100" s="15" t="s">
        <v>19</v>
      </c>
      <c r="D100" s="53"/>
      <c r="E100" s="51"/>
      <c r="F100" s="14" t="str">
        <f t="shared" si="4"/>
        <v>CompanyProfilePropertiesToRead-Identifier</v>
      </c>
    </row>
    <row r="101" spans="1:6" x14ac:dyDescent="0.35">
      <c r="A101" s="47"/>
      <c r="B101" s="18" t="str">
        <f>Dati!E14</f>
        <v>Phone</v>
      </c>
      <c r="C101" s="15" t="s">
        <v>19</v>
      </c>
      <c r="D101" s="53"/>
      <c r="E101" s="51"/>
      <c r="F101" s="14" t="str">
        <f t="shared" si="4"/>
        <v>CompanyProfilePropertiesToRead-Phone</v>
      </c>
    </row>
    <row r="102" spans="1:6" x14ac:dyDescent="0.35">
      <c r="A102" s="47"/>
      <c r="B102" s="18" t="str">
        <f>Dati!E15</f>
        <v>PostIndex</v>
      </c>
      <c r="C102" s="15" t="s">
        <v>19</v>
      </c>
      <c r="D102" s="53"/>
      <c r="E102" s="51"/>
      <c r="F102" s="14" t="str">
        <f t="shared" si="4"/>
        <v>CompanyProfilePropertiesToRead-PostIndex</v>
      </c>
    </row>
    <row r="103" spans="1:6" x14ac:dyDescent="0.35">
      <c r="A103" s="47"/>
      <c r="B103" s="18" t="str">
        <f>Dati!E16</f>
        <v>Region</v>
      </c>
      <c r="C103" s="15" t="s">
        <v>19</v>
      </c>
      <c r="D103" s="53"/>
      <c r="E103" s="51"/>
      <c r="F103" s="14" t="str">
        <f t="shared" si="4"/>
        <v>CompanyProfilePropertiesToRead-Region</v>
      </c>
    </row>
    <row r="104" spans="1:6" x14ac:dyDescent="0.35">
      <c r="A104" s="47"/>
      <c r="B104" s="18" t="str">
        <f>Dati!E17</f>
        <v>Street</v>
      </c>
      <c r="C104" s="15" t="s">
        <v>19</v>
      </c>
      <c r="D104" s="53"/>
      <c r="E104" s="51"/>
      <c r="F104" s="14" t="str">
        <f t="shared" si="4"/>
        <v>CompanyProfilePropertiesToRead-Street</v>
      </c>
    </row>
    <row r="105" spans="1:6" x14ac:dyDescent="0.35">
      <c r="A105" s="47"/>
      <c r="B105" s="18" t="str">
        <f>Dati!E18</f>
        <v>Village</v>
      </c>
      <c r="C105" s="15" t="s">
        <v>19</v>
      </c>
      <c r="D105" s="53"/>
      <c r="E105" s="51"/>
      <c r="F105" s="14" t="str">
        <f t="shared" si="4"/>
        <v>CompanyProfilePropertiesToRead-Village</v>
      </c>
    </row>
    <row r="106" spans="1:6" x14ac:dyDescent="0.35">
      <c r="A106" s="47"/>
      <c r="B106" s="18" t="str">
        <f>Dati!E19</f>
        <v>GetInfoOnEmail</v>
      </c>
      <c r="C106" s="15" t="s">
        <v>19</v>
      </c>
      <c r="D106" s="53"/>
      <c r="E106" s="51"/>
      <c r="F106" s="14" t="str">
        <f t="shared" si="4"/>
        <v>CompanyProfilePropertiesToRead-GetInfoOnEmail</v>
      </c>
    </row>
    <row r="107" spans="1:6" x14ac:dyDescent="0.35">
      <c r="A107" s="47"/>
      <c r="B107" s="18" t="str">
        <f>Dati!E20</f>
        <v>BankAccountNumber</v>
      </c>
      <c r="C107" s="15" t="s">
        <v>19</v>
      </c>
      <c r="D107" s="53"/>
      <c r="E107" s="51"/>
      <c r="F107" s="14" t="str">
        <f t="shared" si="4"/>
        <v>CompanyProfilePropertiesToRead-BankAccountNumber</v>
      </c>
    </row>
    <row r="108" spans="1:6" x14ac:dyDescent="0.35">
      <c r="A108" s="47"/>
      <c r="B108" s="18" t="str">
        <f>Dati!E21</f>
        <v>City</v>
      </c>
      <c r="C108" s="15" t="s">
        <v>19</v>
      </c>
      <c r="D108" s="53"/>
      <c r="E108" s="52"/>
      <c r="F108" s="14" t="str">
        <f t="shared" si="4"/>
        <v>CompanyProfilePropertiesToRead-City</v>
      </c>
    </row>
    <row r="109" spans="1:6" x14ac:dyDescent="0.35">
      <c r="A109" s="49" t="s">
        <v>72</v>
      </c>
      <c r="B109" s="18" t="str">
        <f>Dati!E3</f>
        <v>AddressAtvk</v>
      </c>
      <c r="C109" s="15" t="s">
        <v>19</v>
      </c>
      <c r="D109" s="53" t="s">
        <v>19</v>
      </c>
      <c r="E109" s="50" t="s">
        <v>73</v>
      </c>
      <c r="F109" s="14" t="str">
        <f>"CompanyProfilePropertiesToWrite-"&amp;B109</f>
        <v>CompanyProfilePropertiesToWrite-AddressAtvk</v>
      </c>
    </row>
    <row r="110" spans="1:6" x14ac:dyDescent="0.35">
      <c r="A110" s="49"/>
      <c r="B110" s="18" t="str">
        <f>Dati!E4</f>
        <v>AddressClassCode</v>
      </c>
      <c r="C110" s="15" t="s">
        <v>19</v>
      </c>
      <c r="D110" s="53"/>
      <c r="E110" s="51"/>
      <c r="F110" s="14" t="str">
        <f t="shared" ref="F110:F127" si="5">"CompanyProfilePropertiesToWrite-"&amp;B110</f>
        <v>CompanyProfilePropertiesToWrite-AddressClassCode</v>
      </c>
    </row>
    <row r="111" spans="1:6" x14ac:dyDescent="0.35">
      <c r="A111" s="49"/>
      <c r="B111" s="18" t="str">
        <f>Dati!E5</f>
        <v>CompanyName</v>
      </c>
      <c r="C111" s="15" t="s">
        <v>19</v>
      </c>
      <c r="D111" s="53"/>
      <c r="E111" s="51"/>
      <c r="F111" s="14" t="str">
        <f t="shared" si="5"/>
        <v>CompanyProfilePropertiesToWrite-CompanyName</v>
      </c>
    </row>
    <row r="112" spans="1:6" x14ac:dyDescent="0.35">
      <c r="A112" s="49"/>
      <c r="B112" s="18" t="str">
        <f>Dati!E6</f>
        <v>CompanyRegistrationNumber</v>
      </c>
      <c r="C112" s="15" t="s">
        <v>19</v>
      </c>
      <c r="D112" s="53"/>
      <c r="E112" s="51"/>
      <c r="F112" s="14" t="str">
        <f t="shared" si="5"/>
        <v>CompanyProfilePropertiesToWrite-CompanyRegistrationNumber</v>
      </c>
    </row>
    <row r="113" spans="1:6" x14ac:dyDescent="0.35">
      <c r="A113" s="49"/>
      <c r="B113" s="18" t="str">
        <f>Dati!E7</f>
        <v>Country</v>
      </c>
      <c r="C113" s="15" t="s">
        <v>19</v>
      </c>
      <c r="D113" s="53"/>
      <c r="E113" s="51"/>
      <c r="F113" s="14" t="str">
        <f t="shared" si="5"/>
        <v>CompanyProfilePropertiesToWrite-Country</v>
      </c>
    </row>
    <row r="114" spans="1:6" x14ac:dyDescent="0.35">
      <c r="A114" s="49"/>
      <c r="B114" s="18" t="str">
        <f>Dati!E8</f>
        <v>Email</v>
      </c>
      <c r="C114" s="15" t="s">
        <v>19</v>
      </c>
      <c r="D114" s="53"/>
      <c r="E114" s="51"/>
      <c r="F114" s="14" t="str">
        <f t="shared" si="5"/>
        <v>CompanyProfilePropertiesToWrite-Email</v>
      </c>
    </row>
    <row r="115" spans="1:6" x14ac:dyDescent="0.35">
      <c r="A115" s="49"/>
      <c r="B115" s="18" t="str">
        <f>Dati!E9</f>
        <v>FlatNumber</v>
      </c>
      <c r="C115" s="15" t="s">
        <v>19</v>
      </c>
      <c r="D115" s="53"/>
      <c r="E115" s="51"/>
      <c r="F115" s="14" t="str">
        <f t="shared" si="5"/>
        <v>CompanyProfilePropertiesToWrite-FlatNumber</v>
      </c>
    </row>
    <row r="116" spans="1:6" x14ac:dyDescent="0.35">
      <c r="A116" s="49"/>
      <c r="B116" s="18" t="str">
        <f>Dati!E10</f>
        <v>FullAddress</v>
      </c>
      <c r="C116" s="15" t="s">
        <v>19</v>
      </c>
      <c r="D116" s="53"/>
      <c r="E116" s="51"/>
      <c r="F116" s="14" t="str">
        <f t="shared" si="5"/>
        <v>CompanyProfilePropertiesToWrite-FullAddress</v>
      </c>
    </row>
    <row r="117" spans="1:6" x14ac:dyDescent="0.35">
      <c r="A117" s="49"/>
      <c r="B117" s="18" t="str">
        <f>Dati!E11</f>
        <v>GetSmsOnPhone</v>
      </c>
      <c r="C117" s="15" t="s">
        <v>19</v>
      </c>
      <c r="D117" s="53"/>
      <c r="E117" s="51"/>
      <c r="F117" s="14" t="str">
        <f t="shared" si="5"/>
        <v>CompanyProfilePropertiesToWrite-GetSmsOnPhone</v>
      </c>
    </row>
    <row r="118" spans="1:6" x14ac:dyDescent="0.35">
      <c r="A118" s="49"/>
      <c r="B118" s="18" t="str">
        <f>Dati!E12</f>
        <v>HouseNumber</v>
      </c>
      <c r="C118" s="15" t="s">
        <v>19</v>
      </c>
      <c r="D118" s="53"/>
      <c r="E118" s="51"/>
      <c r="F118" s="14" t="str">
        <f t="shared" si="5"/>
        <v>CompanyProfilePropertiesToWrite-HouseNumber</v>
      </c>
    </row>
    <row r="119" spans="1:6" x14ac:dyDescent="0.35">
      <c r="A119" s="49"/>
      <c r="B119" s="18" t="str">
        <f>Dati!E13</f>
        <v>Identifier</v>
      </c>
      <c r="C119" s="15" t="s">
        <v>19</v>
      </c>
      <c r="D119" s="53"/>
      <c r="E119" s="51"/>
      <c r="F119" s="14" t="str">
        <f t="shared" si="5"/>
        <v>CompanyProfilePropertiesToWrite-Identifier</v>
      </c>
    </row>
    <row r="120" spans="1:6" x14ac:dyDescent="0.35">
      <c r="A120" s="49"/>
      <c r="B120" s="18" t="str">
        <f>Dati!E14</f>
        <v>Phone</v>
      </c>
      <c r="C120" s="15" t="s">
        <v>19</v>
      </c>
      <c r="D120" s="53"/>
      <c r="E120" s="51"/>
      <c r="F120" s="14" t="str">
        <f t="shared" si="5"/>
        <v>CompanyProfilePropertiesToWrite-Phone</v>
      </c>
    </row>
    <row r="121" spans="1:6" x14ac:dyDescent="0.35">
      <c r="A121" s="49"/>
      <c r="B121" s="18" t="str">
        <f>Dati!E15</f>
        <v>PostIndex</v>
      </c>
      <c r="C121" s="15" t="s">
        <v>19</v>
      </c>
      <c r="D121" s="53"/>
      <c r="E121" s="51"/>
      <c r="F121" s="14" t="str">
        <f t="shared" si="5"/>
        <v>CompanyProfilePropertiesToWrite-PostIndex</v>
      </c>
    </row>
    <row r="122" spans="1:6" x14ac:dyDescent="0.35">
      <c r="A122" s="49"/>
      <c r="B122" s="18" t="str">
        <f>Dati!E16</f>
        <v>Region</v>
      </c>
      <c r="C122" s="15" t="s">
        <v>19</v>
      </c>
      <c r="D122" s="53"/>
      <c r="E122" s="51"/>
      <c r="F122" s="14" t="str">
        <f t="shared" si="5"/>
        <v>CompanyProfilePropertiesToWrite-Region</v>
      </c>
    </row>
    <row r="123" spans="1:6" x14ac:dyDescent="0.35">
      <c r="A123" s="49"/>
      <c r="B123" s="18" t="str">
        <f>Dati!E17</f>
        <v>Street</v>
      </c>
      <c r="C123" s="15" t="s">
        <v>19</v>
      </c>
      <c r="D123" s="53"/>
      <c r="E123" s="51"/>
      <c r="F123" s="14" t="str">
        <f t="shared" si="5"/>
        <v>CompanyProfilePropertiesToWrite-Street</v>
      </c>
    </row>
    <row r="124" spans="1:6" x14ac:dyDescent="0.35">
      <c r="A124" s="49"/>
      <c r="B124" s="18" t="str">
        <f>Dati!E18</f>
        <v>Village</v>
      </c>
      <c r="C124" s="15" t="s">
        <v>19</v>
      </c>
      <c r="D124" s="53"/>
      <c r="E124" s="51"/>
      <c r="F124" s="14" t="str">
        <f t="shared" si="5"/>
        <v>CompanyProfilePropertiesToWrite-Village</v>
      </c>
    </row>
    <row r="125" spans="1:6" x14ac:dyDescent="0.35">
      <c r="A125" s="49"/>
      <c r="B125" s="18" t="str">
        <f>Dati!E19</f>
        <v>GetInfoOnEmail</v>
      </c>
      <c r="C125" s="15" t="s">
        <v>19</v>
      </c>
      <c r="D125" s="53"/>
      <c r="E125" s="51"/>
      <c r="F125" s="14" t="str">
        <f t="shared" si="5"/>
        <v>CompanyProfilePropertiesToWrite-GetInfoOnEmail</v>
      </c>
    </row>
    <row r="126" spans="1:6" x14ac:dyDescent="0.35">
      <c r="A126" s="49"/>
      <c r="B126" s="18" t="str">
        <f>Dati!E20</f>
        <v>BankAccountNumber</v>
      </c>
      <c r="C126" s="15" t="s">
        <v>19</v>
      </c>
      <c r="D126" s="53"/>
      <c r="E126" s="51"/>
      <c r="F126" s="14" t="str">
        <f t="shared" si="5"/>
        <v>CompanyProfilePropertiesToWrite-BankAccountNumber</v>
      </c>
    </row>
    <row r="127" spans="1:6" x14ac:dyDescent="0.35">
      <c r="A127" s="50"/>
      <c r="B127" s="20" t="str">
        <f>Dati!E21</f>
        <v>City</v>
      </c>
      <c r="C127" s="21" t="s">
        <v>19</v>
      </c>
      <c r="D127" s="54"/>
      <c r="E127" s="51"/>
      <c r="F127" s="22" t="str">
        <f t="shared" si="5"/>
        <v>CompanyProfilePropertiesToWrite-City</v>
      </c>
    </row>
    <row r="128" spans="1:6" x14ac:dyDescent="0.35">
      <c r="A128" s="49" t="s">
        <v>113</v>
      </c>
      <c r="B128" s="29" t="str">
        <f>Dati!$J3</f>
        <v>PP (Privātpersonām)</v>
      </c>
      <c r="C128" s="15" t="s">
        <v>20</v>
      </c>
      <c r="D128" s="16" t="s">
        <v>20</v>
      </c>
      <c r="E128" s="47" t="s">
        <v>117</v>
      </c>
      <c r="F128" s="14" t="s">
        <v>118</v>
      </c>
    </row>
    <row r="129" spans="1:6" x14ac:dyDescent="0.35">
      <c r="A129" s="50"/>
      <c r="B129" s="39" t="str">
        <f>Dati!$J4</f>
        <v>UZ (Uzņēmējiem)</v>
      </c>
      <c r="C129" s="21" t="s">
        <v>19</v>
      </c>
      <c r="D129" s="38" t="s">
        <v>20</v>
      </c>
      <c r="E129" s="48"/>
      <c r="F129" s="22" t="s">
        <v>119</v>
      </c>
    </row>
    <row r="130" spans="1:6" x14ac:dyDescent="0.35">
      <c r="A130" s="13" t="s">
        <v>123</v>
      </c>
      <c r="B130" s="14"/>
      <c r="C130" s="31"/>
      <c r="D130" s="38" t="s">
        <v>20</v>
      </c>
      <c r="E130" s="50" t="s">
        <v>163</v>
      </c>
      <c r="F130" s="14" t="s">
        <v>124</v>
      </c>
    </row>
    <row r="131" spans="1:6" x14ac:dyDescent="0.35">
      <c r="A131" s="13" t="s">
        <v>152</v>
      </c>
      <c r="B131" s="14"/>
      <c r="C131" s="31"/>
      <c r="D131" s="38" t="s">
        <v>20</v>
      </c>
      <c r="E131" s="51"/>
      <c r="F131" s="14" t="s">
        <v>125</v>
      </c>
    </row>
    <row r="132" spans="1:6" x14ac:dyDescent="0.35">
      <c r="A132" s="13" t="s">
        <v>144</v>
      </c>
      <c r="B132" s="14"/>
      <c r="C132" s="31"/>
      <c r="D132" s="38" t="s">
        <v>20</v>
      </c>
      <c r="E132" s="50" t="s">
        <v>164</v>
      </c>
      <c r="F132" s="14" t="s">
        <v>126</v>
      </c>
    </row>
    <row r="133" spans="1:6" x14ac:dyDescent="0.35">
      <c r="A133" s="13" t="s">
        <v>145</v>
      </c>
      <c r="B133" s="14"/>
      <c r="C133" s="31"/>
      <c r="D133" s="38" t="s">
        <v>20</v>
      </c>
      <c r="E133" s="51"/>
      <c r="F133" s="14" t="s">
        <v>127</v>
      </c>
    </row>
    <row r="134" spans="1:6" x14ac:dyDescent="0.35">
      <c r="A134" s="13" t="s">
        <v>153</v>
      </c>
      <c r="B134" s="14"/>
      <c r="C134" s="31"/>
      <c r="D134" s="38" t="s">
        <v>20</v>
      </c>
      <c r="E134" s="50" t="s">
        <v>165</v>
      </c>
      <c r="F134" s="14" t="s">
        <v>128</v>
      </c>
    </row>
    <row r="135" spans="1:6" x14ac:dyDescent="0.35">
      <c r="A135" s="13" t="s">
        <v>154</v>
      </c>
      <c r="B135" s="14"/>
      <c r="C135" s="31"/>
      <c r="D135" s="38" t="s">
        <v>20</v>
      </c>
      <c r="E135" s="51"/>
      <c r="F135" s="14" t="s">
        <v>129</v>
      </c>
    </row>
    <row r="136" spans="1:6" x14ac:dyDescent="0.35">
      <c r="A136" s="13" t="s">
        <v>155</v>
      </c>
      <c r="B136" s="14"/>
      <c r="C136" s="31"/>
      <c r="D136" s="38" t="s">
        <v>20</v>
      </c>
      <c r="E136" s="50" t="s">
        <v>166</v>
      </c>
      <c r="F136" s="14" t="s">
        <v>130</v>
      </c>
    </row>
    <row r="137" spans="1:6" x14ac:dyDescent="0.35">
      <c r="A137" s="13" t="s">
        <v>156</v>
      </c>
      <c r="B137" s="14"/>
      <c r="C137" s="31"/>
      <c r="D137" s="38" t="s">
        <v>20</v>
      </c>
      <c r="E137" s="51"/>
      <c r="F137" s="14" t="s">
        <v>131</v>
      </c>
    </row>
    <row r="138" spans="1:6" x14ac:dyDescent="0.35">
      <c r="A138" s="13" t="s">
        <v>157</v>
      </c>
      <c r="B138" s="14"/>
      <c r="C138" s="31"/>
      <c r="D138" s="38" t="s">
        <v>20</v>
      </c>
      <c r="E138" s="50" t="s">
        <v>167</v>
      </c>
      <c r="F138" s="14" t="s">
        <v>132</v>
      </c>
    </row>
    <row r="139" spans="1:6" x14ac:dyDescent="0.35">
      <c r="A139" s="13" t="s">
        <v>158</v>
      </c>
      <c r="B139" s="14"/>
      <c r="C139" s="31"/>
      <c r="D139" s="38" t="s">
        <v>20</v>
      </c>
      <c r="E139" s="51"/>
      <c r="F139" s="14" t="s">
        <v>133</v>
      </c>
    </row>
    <row r="140" spans="1:6" x14ac:dyDescent="0.35">
      <c r="A140" s="13" t="s">
        <v>146</v>
      </c>
      <c r="B140" s="14"/>
      <c r="C140" s="31"/>
      <c r="D140" s="38" t="s">
        <v>20</v>
      </c>
      <c r="E140" s="50" t="s">
        <v>170</v>
      </c>
      <c r="F140" s="14" t="s">
        <v>134</v>
      </c>
    </row>
    <row r="141" spans="1:6" x14ac:dyDescent="0.35">
      <c r="A141" s="13" t="s">
        <v>147</v>
      </c>
      <c r="B141" s="14"/>
      <c r="C141" s="31"/>
      <c r="D141" s="38" t="s">
        <v>20</v>
      </c>
      <c r="E141" s="51"/>
      <c r="F141" s="14" t="s">
        <v>135</v>
      </c>
    </row>
    <row r="142" spans="1:6" x14ac:dyDescent="0.35">
      <c r="A142" s="13" t="s">
        <v>159</v>
      </c>
      <c r="B142" s="14"/>
      <c r="C142" s="31"/>
      <c r="D142" s="38" t="s">
        <v>20</v>
      </c>
      <c r="E142" s="50" t="s">
        <v>171</v>
      </c>
      <c r="F142" s="14" t="s">
        <v>136</v>
      </c>
    </row>
    <row r="143" spans="1:6" x14ac:dyDescent="0.35">
      <c r="A143" s="13" t="s">
        <v>160</v>
      </c>
      <c r="B143" s="14"/>
      <c r="C143" s="31"/>
      <c r="D143" s="38" t="s">
        <v>20</v>
      </c>
      <c r="E143" s="51"/>
      <c r="F143" s="14" t="s">
        <v>137</v>
      </c>
    </row>
    <row r="144" spans="1:6" x14ac:dyDescent="0.35">
      <c r="A144" s="13" t="s">
        <v>161</v>
      </c>
      <c r="B144" s="14"/>
      <c r="C144" s="31"/>
      <c r="D144" s="38" t="s">
        <v>20</v>
      </c>
      <c r="E144" s="50" t="s">
        <v>168</v>
      </c>
      <c r="F144" s="14" t="s">
        <v>138</v>
      </c>
    </row>
    <row r="145" spans="1:6" x14ac:dyDescent="0.35">
      <c r="A145" s="13" t="s">
        <v>162</v>
      </c>
      <c r="B145" s="14"/>
      <c r="C145" s="31"/>
      <c r="D145" s="38" t="s">
        <v>20</v>
      </c>
      <c r="E145" s="51"/>
      <c r="F145" s="14" t="s">
        <v>139</v>
      </c>
    </row>
    <row r="146" spans="1:6" x14ac:dyDescent="0.35">
      <c r="A146" s="13" t="s">
        <v>150</v>
      </c>
      <c r="B146" s="14"/>
      <c r="C146" s="31"/>
      <c r="D146" s="38" t="s">
        <v>20</v>
      </c>
      <c r="E146" s="50" t="s">
        <v>169</v>
      </c>
      <c r="F146" s="14" t="s">
        <v>140</v>
      </c>
    </row>
    <row r="147" spans="1:6" x14ac:dyDescent="0.35">
      <c r="A147" s="13" t="s">
        <v>151</v>
      </c>
      <c r="B147" s="14"/>
      <c r="C147" s="31"/>
      <c r="D147" s="38" t="s">
        <v>20</v>
      </c>
      <c r="E147" s="51"/>
      <c r="F147" s="14" t="s">
        <v>141</v>
      </c>
    </row>
    <row r="148" spans="1:6" x14ac:dyDescent="0.35">
      <c r="A148" s="13" t="s">
        <v>149</v>
      </c>
      <c r="B148" s="14"/>
      <c r="C148" s="31"/>
      <c r="D148" s="38" t="s">
        <v>20</v>
      </c>
      <c r="E148" s="50" t="s">
        <v>172</v>
      </c>
      <c r="F148" s="14" t="s">
        <v>142</v>
      </c>
    </row>
    <row r="149" spans="1:6" x14ac:dyDescent="0.35">
      <c r="A149" s="13" t="s">
        <v>148</v>
      </c>
      <c r="B149" s="14"/>
      <c r="C149" s="31"/>
      <c r="D149" s="38" t="s">
        <v>20</v>
      </c>
      <c r="E149" s="51"/>
      <c r="F149" s="14" t="s">
        <v>143</v>
      </c>
    </row>
  </sheetData>
  <mergeCells count="34">
    <mergeCell ref="E140:E141"/>
    <mergeCell ref="E142:E143"/>
    <mergeCell ref="E144:E145"/>
    <mergeCell ref="E146:E147"/>
    <mergeCell ref="E148:E149"/>
    <mergeCell ref="E130:E131"/>
    <mergeCell ref="E132:E133"/>
    <mergeCell ref="E134:E135"/>
    <mergeCell ref="E136:E137"/>
    <mergeCell ref="E138:E139"/>
    <mergeCell ref="E10:E11"/>
    <mergeCell ref="E37:E38"/>
    <mergeCell ref="E5:E6"/>
    <mergeCell ref="A14:A24"/>
    <mergeCell ref="E14:E24"/>
    <mergeCell ref="D14:D24"/>
    <mergeCell ref="A25:A35"/>
    <mergeCell ref="D25:D35"/>
    <mergeCell ref="E25:E35"/>
    <mergeCell ref="E128:E129"/>
    <mergeCell ref="A128:A129"/>
    <mergeCell ref="A42:B42"/>
    <mergeCell ref="E44:E66"/>
    <mergeCell ref="E67:E89"/>
    <mergeCell ref="E90:E108"/>
    <mergeCell ref="E109:E127"/>
    <mergeCell ref="A44:A66"/>
    <mergeCell ref="D44:D66"/>
    <mergeCell ref="D67:D89"/>
    <mergeCell ref="A67:A89"/>
    <mergeCell ref="A90:A108"/>
    <mergeCell ref="A109:A127"/>
    <mergeCell ref="D90:D108"/>
    <mergeCell ref="D109:D127"/>
  </mergeCells>
  <conditionalFormatting sqref="C3:C129">
    <cfRule type="expression" dxfId="252" priority="73">
      <formula>$D3="Jā"</formula>
    </cfRule>
  </conditionalFormatting>
  <conditionalFormatting sqref="C131">
    <cfRule type="expression" dxfId="251" priority="60">
      <formula>$D131="Jā"</formula>
    </cfRule>
  </conditionalFormatting>
  <conditionalFormatting sqref="C130">
    <cfRule type="expression" dxfId="250" priority="59">
      <formula>$D130="Jā"</formula>
    </cfRule>
  </conditionalFormatting>
  <conditionalFormatting sqref="C132">
    <cfRule type="expression" dxfId="249" priority="58">
      <formula>$D132="Jā"</formula>
    </cfRule>
  </conditionalFormatting>
  <conditionalFormatting sqref="C133">
    <cfRule type="expression" dxfId="248" priority="55">
      <formula>$D133="Jā"</formula>
    </cfRule>
  </conditionalFormatting>
  <conditionalFormatting sqref="C135">
    <cfRule type="expression" dxfId="247" priority="54">
      <formula>$D135="Jā"</formula>
    </cfRule>
  </conditionalFormatting>
  <conditionalFormatting sqref="C134">
    <cfRule type="expression" dxfId="246" priority="53">
      <formula>$D134="Jā"</formula>
    </cfRule>
  </conditionalFormatting>
  <conditionalFormatting sqref="C136">
    <cfRule type="expression" dxfId="245" priority="52">
      <formula>$D136="Jā"</formula>
    </cfRule>
  </conditionalFormatting>
  <conditionalFormatting sqref="C137">
    <cfRule type="expression" dxfId="244" priority="49">
      <formula>$D137="Jā"</formula>
    </cfRule>
  </conditionalFormatting>
  <conditionalFormatting sqref="C139">
    <cfRule type="expression" dxfId="243" priority="48">
      <formula>$D139="Jā"</formula>
    </cfRule>
  </conditionalFormatting>
  <conditionalFormatting sqref="C138">
    <cfRule type="expression" dxfId="242" priority="47">
      <formula>$D138="Jā"</formula>
    </cfRule>
  </conditionalFormatting>
  <conditionalFormatting sqref="C140">
    <cfRule type="expression" dxfId="241" priority="46">
      <formula>$D140="Jā"</formula>
    </cfRule>
  </conditionalFormatting>
  <conditionalFormatting sqref="C141">
    <cfRule type="expression" dxfId="240" priority="35">
      <formula>$D141="Jā"</formula>
    </cfRule>
  </conditionalFormatting>
  <conditionalFormatting sqref="C143">
    <cfRule type="expression" dxfId="239" priority="12">
      <formula>$D143="Jā"</formula>
    </cfRule>
  </conditionalFormatting>
  <conditionalFormatting sqref="C142">
    <cfRule type="expression" dxfId="238" priority="11">
      <formula>$D142="Jā"</formula>
    </cfRule>
  </conditionalFormatting>
  <conditionalFormatting sqref="C144">
    <cfRule type="expression" dxfId="237" priority="10">
      <formula>$D144="Jā"</formula>
    </cfRule>
  </conditionalFormatting>
  <conditionalFormatting sqref="C145">
    <cfRule type="expression" dxfId="236" priority="7">
      <formula>$D145="Jā"</formula>
    </cfRule>
  </conditionalFormatting>
  <conditionalFormatting sqref="C147">
    <cfRule type="expression" dxfId="235" priority="6">
      <formula>$D147="Jā"</formula>
    </cfRule>
  </conditionalFormatting>
  <conditionalFormatting sqref="C146">
    <cfRule type="expression" dxfId="234" priority="5">
      <formula>$D146="Jā"</formula>
    </cfRule>
  </conditionalFormatting>
  <conditionalFormatting sqref="C148">
    <cfRule type="expression" dxfId="233" priority="4">
      <formula>$D148="Jā"</formula>
    </cfRule>
  </conditionalFormatting>
  <conditionalFormatting sqref="C149">
    <cfRule type="expression" dxfId="232" priority="1">
      <formula>$D149="Jā"</formula>
    </cfRule>
  </conditionalFormatting>
  <dataValidations count="3">
    <dataValidation type="textLength" allowBlank="1" showInputMessage="1" showErrorMessage="1" error="Garums: 6 simboli" sqref="C4" xr:uid="{00000000-0002-0000-0000-000000000000}">
      <formula1>6</formula1>
      <formula2>6</formula2>
    </dataValidation>
    <dataValidation type="textLength" allowBlank="1" showInputMessage="1" showErrorMessage="1" error="Garums: 3-5 simboli." sqref="C7" xr:uid="{00000000-0002-0000-0000-000001000000}">
      <formula1>3</formula1>
      <formula2>5</formula2>
    </dataValidation>
    <dataValidation type="textLength" allowBlank="1" showInputMessage="1" showErrorMessage="1" error="Garums: 4-8 simboli" sqref="C8" xr:uid="{00000000-0002-0000-0000-000002000000}">
      <formula1>4</formula1>
      <formula2>8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Dati!$C$3:$C$4</xm:f>
          </x14:formula1>
          <xm:sqref>C43</xm:sqref>
        </x14:dataValidation>
        <x14:dataValidation type="list" allowBlank="1" showInputMessage="1" showErrorMessage="1" xr:uid="{00000000-0002-0000-0000-000004000000}">
          <x14:formula1>
            <xm:f>Dati!$A$3:$A$4</xm:f>
          </x14:formula1>
          <xm:sqref>C12:C36 C41:C42 C44:C129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F92"/>
  <sheetViews>
    <sheetView topLeftCell="A73" workbookViewId="0">
      <selection activeCell="A91" sqref="A91:XFD91"/>
    </sheetView>
  </sheetViews>
  <sheetFormatPr defaultColWidth="9.1796875" defaultRowHeight="14.5" x14ac:dyDescent="0.35"/>
  <cols>
    <col min="1" max="1" width="34.54296875" style="4" bestFit="1" customWidth="1"/>
    <col min="2" max="2" width="3.453125" style="4" customWidth="1"/>
    <col min="3" max="3" width="97.1796875" style="4" customWidth="1"/>
    <col min="4" max="4" width="8.26953125" style="4" bestFit="1" customWidth="1"/>
    <col min="5" max="5" width="84.453125" style="46" bestFit="1" customWidth="1"/>
    <col min="6" max="6" width="60.453125" style="4" bestFit="1" customWidth="1"/>
    <col min="7" max="16384" width="9.1796875" style="4"/>
  </cols>
  <sheetData>
    <row r="1" spans="1:6" ht="21.5" thickBot="1" x14ac:dyDescent="0.4">
      <c r="A1" s="5" t="s">
        <v>78</v>
      </c>
      <c r="B1" s="6"/>
      <c r="C1" s="6"/>
      <c r="D1" s="7"/>
      <c r="E1" s="42"/>
      <c r="F1" s="6"/>
    </row>
    <row r="2" spans="1:6" x14ac:dyDescent="0.35">
      <c r="A2" s="10" t="s">
        <v>1</v>
      </c>
      <c r="B2" s="11"/>
      <c r="C2" s="11" t="s">
        <v>2</v>
      </c>
      <c r="D2" s="12" t="s">
        <v>18</v>
      </c>
      <c r="E2" s="43" t="s">
        <v>3</v>
      </c>
      <c r="F2" s="11" t="s">
        <v>4</v>
      </c>
    </row>
    <row r="3" spans="1:6" x14ac:dyDescent="0.35">
      <c r="A3" s="28" t="str">
        <f>"Pieturpunkts #"&amp;(COUNTIF(A$1:A2, "Pieturpunkts #*")+1)</f>
        <v>Pieturpunkts #1</v>
      </c>
      <c r="B3" s="26"/>
      <c r="C3" s="26"/>
      <c r="D3" s="27"/>
      <c r="E3" s="44"/>
      <c r="F3" s="26"/>
    </row>
    <row r="4" spans="1:6" x14ac:dyDescent="0.35">
      <c r="A4" s="13" t="s">
        <v>79</v>
      </c>
      <c r="B4" s="14"/>
      <c r="C4" s="15"/>
      <c r="D4" s="16" t="s">
        <v>20</v>
      </c>
      <c r="E4" s="19" t="s">
        <v>195</v>
      </c>
      <c r="F4" s="14" t="s">
        <v>12</v>
      </c>
    </row>
    <row r="5" spans="1:6" ht="29" x14ac:dyDescent="0.35">
      <c r="A5" s="13" t="s">
        <v>0</v>
      </c>
      <c r="B5" s="14"/>
      <c r="C5" s="14" t="str">
        <f>'E-pakalpojums'!$C$9&amp;"-MS-"&amp;C4</f>
        <v>URN:IVIS:100001:EP-EPXXX-v1-0-MS-</v>
      </c>
      <c r="D5" s="16" t="s">
        <v>20</v>
      </c>
      <c r="E5" s="19" t="s">
        <v>186</v>
      </c>
      <c r="F5" s="14" t="s">
        <v>0</v>
      </c>
    </row>
    <row r="6" spans="1:6" x14ac:dyDescent="0.35">
      <c r="A6" s="13" t="s">
        <v>74</v>
      </c>
      <c r="B6" s="14"/>
      <c r="C6" s="15"/>
      <c r="D6" s="16" t="s">
        <v>20</v>
      </c>
      <c r="E6" s="48" t="s">
        <v>188</v>
      </c>
      <c r="F6" s="14" t="s">
        <v>76</v>
      </c>
    </row>
    <row r="7" spans="1:6" x14ac:dyDescent="0.35">
      <c r="A7" s="13" t="s">
        <v>75</v>
      </c>
      <c r="B7" s="14"/>
      <c r="C7" s="15"/>
      <c r="D7" s="16" t="s">
        <v>19</v>
      </c>
      <c r="E7" s="55"/>
      <c r="F7" s="14" t="s">
        <v>77</v>
      </c>
    </row>
    <row r="8" spans="1:6" ht="42" customHeight="1" x14ac:dyDescent="0.35">
      <c r="A8" s="13" t="s">
        <v>97</v>
      </c>
      <c r="B8" s="14"/>
      <c r="C8" s="15"/>
      <c r="D8" s="16" t="s">
        <v>19</v>
      </c>
      <c r="E8" s="48" t="s">
        <v>187</v>
      </c>
      <c r="F8" s="14" t="s">
        <v>80</v>
      </c>
    </row>
    <row r="9" spans="1:6" ht="42" customHeight="1" x14ac:dyDescent="0.35">
      <c r="A9" s="13" t="s">
        <v>98</v>
      </c>
      <c r="B9" s="14"/>
      <c r="C9" s="15"/>
      <c r="D9" s="16" t="s">
        <v>19</v>
      </c>
      <c r="E9" s="55"/>
      <c r="F9" s="14" t="s">
        <v>81</v>
      </c>
    </row>
    <row r="10" spans="1:6" ht="43.5" x14ac:dyDescent="0.35">
      <c r="A10" s="1" t="s">
        <v>121</v>
      </c>
      <c r="B10" s="2"/>
      <c r="C10" s="35"/>
      <c r="D10" s="3" t="s">
        <v>19</v>
      </c>
      <c r="E10" s="36" t="s">
        <v>194</v>
      </c>
      <c r="F10" s="2" t="s">
        <v>120</v>
      </c>
    </row>
    <row r="11" spans="1:6" ht="15" thickBot="1" x14ac:dyDescent="0.4">
      <c r="A11" s="37"/>
      <c r="B11" s="37"/>
      <c r="C11" s="37"/>
      <c r="D11" s="37"/>
      <c r="E11" s="45"/>
      <c r="F11" s="37"/>
    </row>
    <row r="12" spans="1:6" x14ac:dyDescent="0.35">
      <c r="A12" s="28" t="str">
        <f>"Pieturpunkts #"&amp;(COUNTIF(A$1:A11, "Pieturpunkts #*")+1)</f>
        <v>Pieturpunkts #2</v>
      </c>
      <c r="B12" s="26"/>
      <c r="C12" s="26"/>
      <c r="D12" s="27"/>
      <c r="E12" s="44"/>
      <c r="F12" s="26"/>
    </row>
    <row r="13" spans="1:6" x14ac:dyDescent="0.35">
      <c r="A13" s="13" t="s">
        <v>79</v>
      </c>
      <c r="B13" s="14"/>
      <c r="C13" s="15"/>
      <c r="D13" s="16" t="s">
        <v>20</v>
      </c>
      <c r="E13" s="19" t="s">
        <v>195</v>
      </c>
      <c r="F13" s="14" t="s">
        <v>12</v>
      </c>
    </row>
    <row r="14" spans="1:6" ht="29" x14ac:dyDescent="0.35">
      <c r="A14" s="13" t="s">
        <v>0</v>
      </c>
      <c r="B14" s="14"/>
      <c r="C14" s="14" t="str">
        <f>'E-pakalpojums'!$C$9&amp;"-MS-"&amp;C13</f>
        <v>URN:IVIS:100001:EP-EPXXX-v1-0-MS-</v>
      </c>
      <c r="D14" s="16" t="s">
        <v>20</v>
      </c>
      <c r="E14" s="19" t="s">
        <v>186</v>
      </c>
      <c r="F14" s="14" t="s">
        <v>0</v>
      </c>
    </row>
    <row r="15" spans="1:6" x14ac:dyDescent="0.35">
      <c r="A15" s="13" t="s">
        <v>74</v>
      </c>
      <c r="B15" s="14"/>
      <c r="C15" s="15"/>
      <c r="D15" s="16" t="s">
        <v>20</v>
      </c>
      <c r="E15" s="48" t="s">
        <v>188</v>
      </c>
      <c r="F15" s="14" t="s">
        <v>76</v>
      </c>
    </row>
    <row r="16" spans="1:6" x14ac:dyDescent="0.35">
      <c r="A16" s="13" t="s">
        <v>75</v>
      </c>
      <c r="B16" s="14"/>
      <c r="C16" s="15"/>
      <c r="D16" s="16" t="s">
        <v>19</v>
      </c>
      <c r="E16" s="55"/>
      <c r="F16" s="14" t="s">
        <v>77</v>
      </c>
    </row>
    <row r="17" spans="1:6" ht="42" customHeight="1" x14ac:dyDescent="0.35">
      <c r="A17" s="13" t="s">
        <v>97</v>
      </c>
      <c r="B17" s="14"/>
      <c r="C17" s="15"/>
      <c r="D17" s="16" t="s">
        <v>19</v>
      </c>
      <c r="E17" s="48" t="s">
        <v>187</v>
      </c>
      <c r="F17" s="14" t="s">
        <v>80</v>
      </c>
    </row>
    <row r="18" spans="1:6" ht="42" customHeight="1" x14ac:dyDescent="0.35">
      <c r="A18" s="13" t="s">
        <v>98</v>
      </c>
      <c r="B18" s="14"/>
      <c r="C18" s="15"/>
      <c r="D18" s="16" t="s">
        <v>19</v>
      </c>
      <c r="E18" s="55"/>
      <c r="F18" s="14" t="s">
        <v>81</v>
      </c>
    </row>
    <row r="19" spans="1:6" ht="43.5" x14ac:dyDescent="0.35">
      <c r="A19" s="1" t="s">
        <v>121</v>
      </c>
      <c r="B19" s="2"/>
      <c r="C19" s="35"/>
      <c r="D19" s="3" t="s">
        <v>19</v>
      </c>
      <c r="E19" s="36" t="s">
        <v>194</v>
      </c>
      <c r="F19" s="2" t="s">
        <v>120</v>
      </c>
    </row>
    <row r="20" spans="1:6" ht="15" thickBot="1" x14ac:dyDescent="0.4">
      <c r="A20" s="37"/>
      <c r="B20" s="37"/>
      <c r="C20" s="37"/>
      <c r="D20" s="37"/>
      <c r="E20" s="45"/>
      <c r="F20" s="37"/>
    </row>
    <row r="21" spans="1:6" x14ac:dyDescent="0.35">
      <c r="A21" s="28" t="str">
        <f>"Pieturpunkts #"&amp;(COUNTIF(A$1:A20, "Pieturpunkts #*")+1)</f>
        <v>Pieturpunkts #3</v>
      </c>
      <c r="B21" s="26"/>
      <c r="C21" s="26"/>
      <c r="D21" s="27"/>
      <c r="E21" s="44"/>
      <c r="F21" s="26"/>
    </row>
    <row r="22" spans="1:6" x14ac:dyDescent="0.35">
      <c r="A22" s="13" t="s">
        <v>79</v>
      </c>
      <c r="B22" s="14"/>
      <c r="C22" s="15"/>
      <c r="D22" s="16" t="s">
        <v>20</v>
      </c>
      <c r="E22" s="19" t="s">
        <v>195</v>
      </c>
      <c r="F22" s="14" t="s">
        <v>12</v>
      </c>
    </row>
    <row r="23" spans="1:6" ht="29" x14ac:dyDescent="0.35">
      <c r="A23" s="13" t="s">
        <v>0</v>
      </c>
      <c r="B23" s="14"/>
      <c r="C23" s="14" t="str">
        <f>'E-pakalpojums'!$C$9&amp;"-MS-"&amp;C22</f>
        <v>URN:IVIS:100001:EP-EPXXX-v1-0-MS-</v>
      </c>
      <c r="D23" s="16" t="s">
        <v>20</v>
      </c>
      <c r="E23" s="19" t="s">
        <v>186</v>
      </c>
      <c r="F23" s="14" t="s">
        <v>0</v>
      </c>
    </row>
    <row r="24" spans="1:6" x14ac:dyDescent="0.35">
      <c r="A24" s="13" t="s">
        <v>74</v>
      </c>
      <c r="B24" s="14"/>
      <c r="C24" s="15"/>
      <c r="D24" s="16" t="s">
        <v>20</v>
      </c>
      <c r="E24" s="48" t="s">
        <v>188</v>
      </c>
      <c r="F24" s="14" t="s">
        <v>76</v>
      </c>
    </row>
    <row r="25" spans="1:6" x14ac:dyDescent="0.35">
      <c r="A25" s="13" t="s">
        <v>75</v>
      </c>
      <c r="B25" s="14"/>
      <c r="C25" s="15"/>
      <c r="D25" s="16" t="s">
        <v>19</v>
      </c>
      <c r="E25" s="55"/>
      <c r="F25" s="14" t="s">
        <v>77</v>
      </c>
    </row>
    <row r="26" spans="1:6" ht="42" customHeight="1" x14ac:dyDescent="0.35">
      <c r="A26" s="13" t="s">
        <v>97</v>
      </c>
      <c r="B26" s="14"/>
      <c r="C26" s="15"/>
      <c r="D26" s="16" t="s">
        <v>19</v>
      </c>
      <c r="E26" s="48" t="s">
        <v>187</v>
      </c>
      <c r="F26" s="14" t="s">
        <v>80</v>
      </c>
    </row>
    <row r="27" spans="1:6" ht="42" customHeight="1" x14ac:dyDescent="0.35">
      <c r="A27" s="13" t="s">
        <v>98</v>
      </c>
      <c r="B27" s="14"/>
      <c r="C27" s="15"/>
      <c r="D27" s="16" t="s">
        <v>19</v>
      </c>
      <c r="E27" s="55"/>
      <c r="F27" s="14" t="s">
        <v>81</v>
      </c>
    </row>
    <row r="28" spans="1:6" ht="43.5" x14ac:dyDescent="0.35">
      <c r="A28" s="1" t="s">
        <v>121</v>
      </c>
      <c r="B28" s="2"/>
      <c r="C28" s="35"/>
      <c r="D28" s="3" t="s">
        <v>19</v>
      </c>
      <c r="E28" s="36" t="s">
        <v>194</v>
      </c>
      <c r="F28" s="2" t="s">
        <v>120</v>
      </c>
    </row>
    <row r="29" spans="1:6" ht="15" thickBot="1" x14ac:dyDescent="0.4">
      <c r="A29" s="37"/>
      <c r="B29" s="37"/>
      <c r="C29" s="37"/>
      <c r="D29" s="37"/>
      <c r="E29" s="45"/>
      <c r="F29" s="37"/>
    </row>
    <row r="30" spans="1:6" x14ac:dyDescent="0.35">
      <c r="A30" s="28" t="str">
        <f>"Pieturpunkts #"&amp;(COUNTIF(A$1:A29, "Pieturpunkts #*")+1)</f>
        <v>Pieturpunkts #4</v>
      </c>
      <c r="B30" s="26"/>
      <c r="C30" s="26"/>
      <c r="D30" s="27"/>
      <c r="E30" s="44"/>
      <c r="F30" s="26"/>
    </row>
    <row r="31" spans="1:6" x14ac:dyDescent="0.35">
      <c r="A31" s="13" t="s">
        <v>79</v>
      </c>
      <c r="B31" s="14"/>
      <c r="C31" s="15"/>
      <c r="D31" s="16" t="s">
        <v>20</v>
      </c>
      <c r="E31" s="19" t="s">
        <v>195</v>
      </c>
      <c r="F31" s="14" t="s">
        <v>12</v>
      </c>
    </row>
    <row r="32" spans="1:6" ht="29" x14ac:dyDescent="0.35">
      <c r="A32" s="13" t="s">
        <v>0</v>
      </c>
      <c r="B32" s="14"/>
      <c r="C32" s="14" t="str">
        <f>'E-pakalpojums'!$C$9&amp;"-MS-"&amp;C31</f>
        <v>URN:IVIS:100001:EP-EPXXX-v1-0-MS-</v>
      </c>
      <c r="D32" s="16" t="s">
        <v>20</v>
      </c>
      <c r="E32" s="19" t="s">
        <v>186</v>
      </c>
      <c r="F32" s="14" t="s">
        <v>0</v>
      </c>
    </row>
    <row r="33" spans="1:6" x14ac:dyDescent="0.35">
      <c r="A33" s="13" t="s">
        <v>74</v>
      </c>
      <c r="B33" s="14"/>
      <c r="C33" s="15"/>
      <c r="D33" s="16" t="s">
        <v>20</v>
      </c>
      <c r="E33" s="48" t="s">
        <v>188</v>
      </c>
      <c r="F33" s="14" t="s">
        <v>76</v>
      </c>
    </row>
    <row r="34" spans="1:6" x14ac:dyDescent="0.35">
      <c r="A34" s="13" t="s">
        <v>75</v>
      </c>
      <c r="B34" s="14"/>
      <c r="C34" s="15"/>
      <c r="D34" s="16" t="s">
        <v>19</v>
      </c>
      <c r="E34" s="55"/>
      <c r="F34" s="14" t="s">
        <v>77</v>
      </c>
    </row>
    <row r="35" spans="1:6" ht="42" customHeight="1" x14ac:dyDescent="0.35">
      <c r="A35" s="13" t="s">
        <v>97</v>
      </c>
      <c r="B35" s="14"/>
      <c r="C35" s="15"/>
      <c r="D35" s="16" t="s">
        <v>19</v>
      </c>
      <c r="E35" s="48" t="s">
        <v>187</v>
      </c>
      <c r="F35" s="14" t="s">
        <v>80</v>
      </c>
    </row>
    <row r="36" spans="1:6" ht="42" customHeight="1" x14ac:dyDescent="0.35">
      <c r="A36" s="13" t="s">
        <v>98</v>
      </c>
      <c r="B36" s="14"/>
      <c r="C36" s="15"/>
      <c r="D36" s="16" t="s">
        <v>19</v>
      </c>
      <c r="E36" s="55"/>
      <c r="F36" s="14" t="s">
        <v>81</v>
      </c>
    </row>
    <row r="37" spans="1:6" ht="43.5" x14ac:dyDescent="0.35">
      <c r="A37" s="1" t="s">
        <v>121</v>
      </c>
      <c r="B37" s="2"/>
      <c r="C37" s="35"/>
      <c r="D37" s="3" t="s">
        <v>19</v>
      </c>
      <c r="E37" s="36" t="s">
        <v>194</v>
      </c>
      <c r="F37" s="2" t="s">
        <v>120</v>
      </c>
    </row>
    <row r="38" spans="1:6" ht="15" thickBot="1" x14ac:dyDescent="0.4">
      <c r="A38" s="37"/>
      <c r="B38" s="37"/>
      <c r="C38" s="37"/>
      <c r="D38" s="37"/>
      <c r="E38" s="45"/>
      <c r="F38" s="37"/>
    </row>
    <row r="39" spans="1:6" x14ac:dyDescent="0.35">
      <c r="A39" s="28" t="str">
        <f>"Pieturpunkts #"&amp;(COUNTIF(A$1:A38, "Pieturpunkts #*")+1)</f>
        <v>Pieturpunkts #5</v>
      </c>
      <c r="B39" s="26"/>
      <c r="C39" s="26"/>
      <c r="D39" s="27"/>
      <c r="E39" s="44"/>
      <c r="F39" s="26"/>
    </row>
    <row r="40" spans="1:6" x14ac:dyDescent="0.35">
      <c r="A40" s="13" t="s">
        <v>79</v>
      </c>
      <c r="B40" s="14"/>
      <c r="C40" s="15"/>
      <c r="D40" s="16" t="s">
        <v>20</v>
      </c>
      <c r="E40" s="19" t="s">
        <v>195</v>
      </c>
      <c r="F40" s="14" t="s">
        <v>12</v>
      </c>
    </row>
    <row r="41" spans="1:6" ht="29" x14ac:dyDescent="0.35">
      <c r="A41" s="13" t="s">
        <v>0</v>
      </c>
      <c r="B41" s="14"/>
      <c r="C41" s="14" t="str">
        <f>'E-pakalpojums'!$C$9&amp;"-MS-"&amp;C40</f>
        <v>URN:IVIS:100001:EP-EPXXX-v1-0-MS-</v>
      </c>
      <c r="D41" s="16" t="s">
        <v>20</v>
      </c>
      <c r="E41" s="19" t="s">
        <v>186</v>
      </c>
      <c r="F41" s="14" t="s">
        <v>0</v>
      </c>
    </row>
    <row r="42" spans="1:6" x14ac:dyDescent="0.35">
      <c r="A42" s="13" t="s">
        <v>74</v>
      </c>
      <c r="B42" s="14"/>
      <c r="C42" s="15"/>
      <c r="D42" s="16" t="s">
        <v>20</v>
      </c>
      <c r="E42" s="48" t="s">
        <v>188</v>
      </c>
      <c r="F42" s="14" t="s">
        <v>76</v>
      </c>
    </row>
    <row r="43" spans="1:6" x14ac:dyDescent="0.35">
      <c r="A43" s="13" t="s">
        <v>75</v>
      </c>
      <c r="B43" s="14"/>
      <c r="C43" s="15"/>
      <c r="D43" s="16" t="s">
        <v>19</v>
      </c>
      <c r="E43" s="55"/>
      <c r="F43" s="14" t="s">
        <v>77</v>
      </c>
    </row>
    <row r="44" spans="1:6" ht="42" customHeight="1" x14ac:dyDescent="0.35">
      <c r="A44" s="13" t="s">
        <v>97</v>
      </c>
      <c r="B44" s="14"/>
      <c r="C44" s="15"/>
      <c r="D44" s="16" t="s">
        <v>19</v>
      </c>
      <c r="E44" s="48" t="s">
        <v>187</v>
      </c>
      <c r="F44" s="14" t="s">
        <v>80</v>
      </c>
    </row>
    <row r="45" spans="1:6" ht="42" customHeight="1" x14ac:dyDescent="0.35">
      <c r="A45" s="13" t="s">
        <v>98</v>
      </c>
      <c r="B45" s="14"/>
      <c r="C45" s="15"/>
      <c r="D45" s="16" t="s">
        <v>19</v>
      </c>
      <c r="E45" s="55"/>
      <c r="F45" s="14" t="s">
        <v>81</v>
      </c>
    </row>
    <row r="46" spans="1:6" ht="43.5" x14ac:dyDescent="0.35">
      <c r="A46" s="1" t="s">
        <v>121</v>
      </c>
      <c r="B46" s="2"/>
      <c r="C46" s="35"/>
      <c r="D46" s="3" t="s">
        <v>19</v>
      </c>
      <c r="E46" s="36" t="s">
        <v>194</v>
      </c>
      <c r="F46" s="2" t="s">
        <v>120</v>
      </c>
    </row>
    <row r="47" spans="1:6" ht="15" thickBot="1" x14ac:dyDescent="0.4">
      <c r="A47" s="37"/>
      <c r="B47" s="37"/>
      <c r="C47" s="37"/>
      <c r="D47" s="37"/>
      <c r="E47" s="45"/>
      <c r="F47" s="37"/>
    </row>
    <row r="48" spans="1:6" x14ac:dyDescent="0.35">
      <c r="A48" s="28" t="str">
        <f>"Pieturpunkts #"&amp;(COUNTIF(A$1:A47, "Pieturpunkts #*")+1)</f>
        <v>Pieturpunkts #6</v>
      </c>
      <c r="B48" s="26"/>
      <c r="C48" s="26"/>
      <c r="D48" s="27"/>
      <c r="E48" s="44"/>
      <c r="F48" s="26"/>
    </row>
    <row r="49" spans="1:6" x14ac:dyDescent="0.35">
      <c r="A49" s="13" t="s">
        <v>79</v>
      </c>
      <c r="B49" s="14"/>
      <c r="C49" s="15"/>
      <c r="D49" s="16" t="s">
        <v>20</v>
      </c>
      <c r="E49" s="19" t="s">
        <v>195</v>
      </c>
      <c r="F49" s="14" t="s">
        <v>12</v>
      </c>
    </row>
    <row r="50" spans="1:6" ht="29" x14ac:dyDescent="0.35">
      <c r="A50" s="13" t="s">
        <v>0</v>
      </c>
      <c r="B50" s="14"/>
      <c r="C50" s="14" t="str">
        <f>'E-pakalpojums'!$C$9&amp;"-MS-"&amp;C49</f>
        <v>URN:IVIS:100001:EP-EPXXX-v1-0-MS-</v>
      </c>
      <c r="D50" s="16" t="s">
        <v>20</v>
      </c>
      <c r="E50" s="19" t="s">
        <v>186</v>
      </c>
      <c r="F50" s="14" t="s">
        <v>0</v>
      </c>
    </row>
    <row r="51" spans="1:6" x14ac:dyDescent="0.35">
      <c r="A51" s="13" t="s">
        <v>74</v>
      </c>
      <c r="B51" s="14"/>
      <c r="C51" s="15"/>
      <c r="D51" s="16" t="s">
        <v>20</v>
      </c>
      <c r="E51" s="48" t="s">
        <v>188</v>
      </c>
      <c r="F51" s="14" t="s">
        <v>76</v>
      </c>
    </row>
    <row r="52" spans="1:6" x14ac:dyDescent="0.35">
      <c r="A52" s="13" t="s">
        <v>75</v>
      </c>
      <c r="B52" s="14"/>
      <c r="C52" s="15"/>
      <c r="D52" s="16" t="s">
        <v>19</v>
      </c>
      <c r="E52" s="55"/>
      <c r="F52" s="14" t="s">
        <v>77</v>
      </c>
    </row>
    <row r="53" spans="1:6" ht="42" customHeight="1" x14ac:dyDescent="0.35">
      <c r="A53" s="13" t="s">
        <v>97</v>
      </c>
      <c r="B53" s="14"/>
      <c r="C53" s="15"/>
      <c r="D53" s="16" t="s">
        <v>19</v>
      </c>
      <c r="E53" s="48" t="s">
        <v>187</v>
      </c>
      <c r="F53" s="14" t="s">
        <v>80</v>
      </c>
    </row>
    <row r="54" spans="1:6" ht="42" customHeight="1" x14ac:dyDescent="0.35">
      <c r="A54" s="13" t="s">
        <v>98</v>
      </c>
      <c r="B54" s="14"/>
      <c r="C54" s="15"/>
      <c r="D54" s="16" t="s">
        <v>19</v>
      </c>
      <c r="E54" s="55"/>
      <c r="F54" s="14" t="s">
        <v>81</v>
      </c>
    </row>
    <row r="55" spans="1:6" ht="43.5" x14ac:dyDescent="0.35">
      <c r="A55" s="1" t="s">
        <v>121</v>
      </c>
      <c r="B55" s="2"/>
      <c r="C55" s="35"/>
      <c r="D55" s="3" t="s">
        <v>19</v>
      </c>
      <c r="E55" s="36" t="s">
        <v>194</v>
      </c>
      <c r="F55" s="2" t="s">
        <v>120</v>
      </c>
    </row>
    <row r="56" spans="1:6" ht="15" thickBot="1" x14ac:dyDescent="0.4">
      <c r="A56" s="37"/>
      <c r="B56" s="37"/>
      <c r="C56" s="37"/>
      <c r="D56" s="37"/>
      <c r="E56" s="45"/>
      <c r="F56" s="37"/>
    </row>
    <row r="57" spans="1:6" x14ac:dyDescent="0.35">
      <c r="A57" s="28" t="str">
        <f>"Pieturpunkts #"&amp;(COUNTIF(A$1:A56, "Pieturpunkts #*")+1)</f>
        <v>Pieturpunkts #7</v>
      </c>
      <c r="B57" s="26"/>
      <c r="C57" s="26"/>
      <c r="D57" s="27"/>
      <c r="E57" s="44"/>
      <c r="F57" s="26"/>
    </row>
    <row r="58" spans="1:6" x14ac:dyDescent="0.35">
      <c r="A58" s="13" t="s">
        <v>79</v>
      </c>
      <c r="B58" s="14"/>
      <c r="C58" s="15"/>
      <c r="D58" s="16" t="s">
        <v>20</v>
      </c>
      <c r="E58" s="19" t="s">
        <v>195</v>
      </c>
      <c r="F58" s="14" t="s">
        <v>12</v>
      </c>
    </row>
    <row r="59" spans="1:6" ht="29" x14ac:dyDescent="0.35">
      <c r="A59" s="13" t="s">
        <v>0</v>
      </c>
      <c r="B59" s="14"/>
      <c r="C59" s="14" t="str">
        <f>'E-pakalpojums'!$C$9&amp;"-MS-"&amp;C58</f>
        <v>URN:IVIS:100001:EP-EPXXX-v1-0-MS-</v>
      </c>
      <c r="D59" s="16" t="s">
        <v>20</v>
      </c>
      <c r="E59" s="19" t="s">
        <v>186</v>
      </c>
      <c r="F59" s="14" t="s">
        <v>0</v>
      </c>
    </row>
    <row r="60" spans="1:6" x14ac:dyDescent="0.35">
      <c r="A60" s="13" t="s">
        <v>74</v>
      </c>
      <c r="B60" s="14"/>
      <c r="C60" s="15"/>
      <c r="D60" s="16" t="s">
        <v>20</v>
      </c>
      <c r="E60" s="48" t="s">
        <v>188</v>
      </c>
      <c r="F60" s="14" t="s">
        <v>76</v>
      </c>
    </row>
    <row r="61" spans="1:6" x14ac:dyDescent="0.35">
      <c r="A61" s="13" t="s">
        <v>75</v>
      </c>
      <c r="B61" s="14"/>
      <c r="C61" s="15"/>
      <c r="D61" s="16" t="s">
        <v>19</v>
      </c>
      <c r="E61" s="55"/>
      <c r="F61" s="14" t="s">
        <v>77</v>
      </c>
    </row>
    <row r="62" spans="1:6" ht="42" customHeight="1" x14ac:dyDescent="0.35">
      <c r="A62" s="13" t="s">
        <v>97</v>
      </c>
      <c r="B62" s="14"/>
      <c r="C62" s="15"/>
      <c r="D62" s="16" t="s">
        <v>19</v>
      </c>
      <c r="E62" s="48" t="s">
        <v>187</v>
      </c>
      <c r="F62" s="14" t="s">
        <v>80</v>
      </c>
    </row>
    <row r="63" spans="1:6" ht="42" customHeight="1" x14ac:dyDescent="0.35">
      <c r="A63" s="13" t="s">
        <v>98</v>
      </c>
      <c r="B63" s="14"/>
      <c r="C63" s="15"/>
      <c r="D63" s="16" t="s">
        <v>19</v>
      </c>
      <c r="E63" s="55"/>
      <c r="F63" s="14" t="s">
        <v>81</v>
      </c>
    </row>
    <row r="64" spans="1:6" ht="45" customHeight="1" x14ac:dyDescent="0.35">
      <c r="A64" s="1" t="s">
        <v>121</v>
      </c>
      <c r="B64" s="2"/>
      <c r="C64" s="35"/>
      <c r="D64" s="3" t="s">
        <v>19</v>
      </c>
      <c r="E64" s="36" t="s">
        <v>194</v>
      </c>
      <c r="F64" s="2" t="s">
        <v>120</v>
      </c>
    </row>
    <row r="65" spans="1:6" ht="15" thickBot="1" x14ac:dyDescent="0.4">
      <c r="A65" s="37"/>
      <c r="B65" s="37"/>
      <c r="C65" s="37"/>
      <c r="D65" s="37"/>
      <c r="E65" s="45"/>
      <c r="F65" s="37"/>
    </row>
    <row r="66" spans="1:6" x14ac:dyDescent="0.35">
      <c r="A66" s="28" t="str">
        <f>"Pieturpunkts #"&amp;(COUNTIF(A$1:A65, "Pieturpunkts #*")+1)</f>
        <v>Pieturpunkts #8</v>
      </c>
      <c r="B66" s="26"/>
      <c r="C66" s="26"/>
      <c r="D66" s="27"/>
      <c r="E66" s="44"/>
      <c r="F66" s="26"/>
    </row>
    <row r="67" spans="1:6" x14ac:dyDescent="0.35">
      <c r="A67" s="13" t="s">
        <v>79</v>
      </c>
      <c r="B67" s="14"/>
      <c r="C67" s="15"/>
      <c r="D67" s="16" t="s">
        <v>20</v>
      </c>
      <c r="E67" s="19" t="s">
        <v>195</v>
      </c>
      <c r="F67" s="14" t="s">
        <v>12</v>
      </c>
    </row>
    <row r="68" spans="1:6" ht="29" x14ac:dyDescent="0.35">
      <c r="A68" s="13" t="s">
        <v>0</v>
      </c>
      <c r="B68" s="14"/>
      <c r="C68" s="14" t="str">
        <f>'E-pakalpojums'!$C$9&amp;"-MS-"&amp;C67</f>
        <v>URN:IVIS:100001:EP-EPXXX-v1-0-MS-</v>
      </c>
      <c r="D68" s="16" t="s">
        <v>20</v>
      </c>
      <c r="E68" s="19" t="s">
        <v>186</v>
      </c>
      <c r="F68" s="14" t="s">
        <v>0</v>
      </c>
    </row>
    <row r="69" spans="1:6" x14ac:dyDescent="0.35">
      <c r="A69" s="13" t="s">
        <v>74</v>
      </c>
      <c r="B69" s="14"/>
      <c r="C69" s="15"/>
      <c r="D69" s="16" t="s">
        <v>20</v>
      </c>
      <c r="E69" s="48" t="s">
        <v>188</v>
      </c>
      <c r="F69" s="14" t="s">
        <v>76</v>
      </c>
    </row>
    <row r="70" spans="1:6" x14ac:dyDescent="0.35">
      <c r="A70" s="13" t="s">
        <v>75</v>
      </c>
      <c r="B70" s="14"/>
      <c r="C70" s="15"/>
      <c r="D70" s="16" t="s">
        <v>19</v>
      </c>
      <c r="E70" s="55"/>
      <c r="F70" s="14" t="s">
        <v>77</v>
      </c>
    </row>
    <row r="71" spans="1:6" ht="42" customHeight="1" x14ac:dyDescent="0.35">
      <c r="A71" s="13" t="s">
        <v>97</v>
      </c>
      <c r="B71" s="14"/>
      <c r="C71" s="15"/>
      <c r="D71" s="16" t="s">
        <v>19</v>
      </c>
      <c r="E71" s="48" t="s">
        <v>187</v>
      </c>
      <c r="F71" s="14" t="s">
        <v>80</v>
      </c>
    </row>
    <row r="72" spans="1:6" ht="42" customHeight="1" x14ac:dyDescent="0.35">
      <c r="A72" s="13" t="s">
        <v>98</v>
      </c>
      <c r="B72" s="14"/>
      <c r="C72" s="15"/>
      <c r="D72" s="16" t="s">
        <v>19</v>
      </c>
      <c r="E72" s="55"/>
      <c r="F72" s="14" t="s">
        <v>81</v>
      </c>
    </row>
    <row r="73" spans="1:6" ht="45.75" customHeight="1" x14ac:dyDescent="0.35">
      <c r="A73" s="1" t="s">
        <v>121</v>
      </c>
      <c r="B73" s="2"/>
      <c r="C73" s="35"/>
      <c r="D73" s="3" t="s">
        <v>19</v>
      </c>
      <c r="E73" s="36" t="s">
        <v>194</v>
      </c>
      <c r="F73" s="2" t="s">
        <v>120</v>
      </c>
    </row>
    <row r="74" spans="1:6" ht="15" thickBot="1" x14ac:dyDescent="0.4">
      <c r="A74" s="37"/>
      <c r="B74" s="37"/>
      <c r="C74" s="37"/>
      <c r="D74" s="37"/>
      <c r="E74" s="45"/>
      <c r="F74" s="37"/>
    </row>
    <row r="75" spans="1:6" x14ac:dyDescent="0.35">
      <c r="A75" s="28" t="str">
        <f>"Pieturpunkts #"&amp;(COUNTIF(A$1:A74, "Pieturpunkts #*")+1)</f>
        <v>Pieturpunkts #9</v>
      </c>
      <c r="B75" s="26"/>
      <c r="C75" s="26"/>
      <c r="D75" s="27"/>
      <c r="E75" s="44"/>
      <c r="F75" s="26"/>
    </row>
    <row r="76" spans="1:6" x14ac:dyDescent="0.35">
      <c r="A76" s="13" t="s">
        <v>79</v>
      </c>
      <c r="B76" s="14"/>
      <c r="C76" s="15"/>
      <c r="D76" s="16" t="s">
        <v>20</v>
      </c>
      <c r="E76" s="19" t="s">
        <v>195</v>
      </c>
      <c r="F76" s="14" t="s">
        <v>12</v>
      </c>
    </row>
    <row r="77" spans="1:6" ht="29" x14ac:dyDescent="0.35">
      <c r="A77" s="13" t="s">
        <v>0</v>
      </c>
      <c r="B77" s="14"/>
      <c r="C77" s="14" t="str">
        <f>'E-pakalpojums'!$C$9&amp;"-MS-"&amp;C76</f>
        <v>URN:IVIS:100001:EP-EPXXX-v1-0-MS-</v>
      </c>
      <c r="D77" s="16" t="s">
        <v>20</v>
      </c>
      <c r="E77" s="19" t="s">
        <v>186</v>
      </c>
      <c r="F77" s="14" t="s">
        <v>0</v>
      </c>
    </row>
    <row r="78" spans="1:6" x14ac:dyDescent="0.35">
      <c r="A78" s="13" t="s">
        <v>74</v>
      </c>
      <c r="B78" s="14"/>
      <c r="C78" s="15"/>
      <c r="D78" s="16" t="s">
        <v>20</v>
      </c>
      <c r="E78" s="48" t="s">
        <v>188</v>
      </c>
      <c r="F78" s="14" t="s">
        <v>76</v>
      </c>
    </row>
    <row r="79" spans="1:6" x14ac:dyDescent="0.35">
      <c r="A79" s="13" t="s">
        <v>75</v>
      </c>
      <c r="B79" s="14"/>
      <c r="C79" s="15"/>
      <c r="D79" s="16" t="s">
        <v>19</v>
      </c>
      <c r="E79" s="55"/>
      <c r="F79" s="14" t="s">
        <v>77</v>
      </c>
    </row>
    <row r="80" spans="1:6" ht="42" customHeight="1" x14ac:dyDescent="0.35">
      <c r="A80" s="13" t="s">
        <v>97</v>
      </c>
      <c r="B80" s="14"/>
      <c r="C80" s="15"/>
      <c r="D80" s="16" t="s">
        <v>19</v>
      </c>
      <c r="E80" s="48" t="s">
        <v>187</v>
      </c>
      <c r="F80" s="14" t="s">
        <v>80</v>
      </c>
    </row>
    <row r="81" spans="1:6" ht="42" customHeight="1" x14ac:dyDescent="0.35">
      <c r="A81" s="13" t="s">
        <v>98</v>
      </c>
      <c r="B81" s="14"/>
      <c r="C81" s="15"/>
      <c r="D81" s="16" t="s">
        <v>19</v>
      </c>
      <c r="E81" s="55"/>
      <c r="F81" s="14" t="s">
        <v>81</v>
      </c>
    </row>
    <row r="82" spans="1:6" ht="43.5" x14ac:dyDescent="0.35">
      <c r="A82" s="1" t="s">
        <v>121</v>
      </c>
      <c r="B82" s="2"/>
      <c r="C82" s="35"/>
      <c r="D82" s="3" t="s">
        <v>19</v>
      </c>
      <c r="E82" s="36" t="s">
        <v>194</v>
      </c>
      <c r="F82" s="2" t="s">
        <v>120</v>
      </c>
    </row>
    <row r="83" spans="1:6" ht="15" thickBot="1" x14ac:dyDescent="0.4">
      <c r="A83" s="37"/>
      <c r="B83" s="37"/>
      <c r="C83" s="37"/>
      <c r="D83" s="37"/>
      <c r="E83" s="45"/>
      <c r="F83" s="37"/>
    </row>
    <row r="84" spans="1:6" x14ac:dyDescent="0.35">
      <c r="A84" s="28" t="str">
        <f>"Pieturpunkts #"&amp;(COUNTIF(A$1:A83, "Pieturpunkts #*")+1)</f>
        <v>Pieturpunkts #10</v>
      </c>
      <c r="B84" s="26"/>
      <c r="C84" s="26"/>
      <c r="D84" s="27"/>
      <c r="E84" s="44"/>
      <c r="F84" s="26"/>
    </row>
    <row r="85" spans="1:6" x14ac:dyDescent="0.35">
      <c r="A85" s="13" t="s">
        <v>79</v>
      </c>
      <c r="B85" s="14"/>
      <c r="C85" s="15"/>
      <c r="D85" s="16" t="s">
        <v>20</v>
      </c>
      <c r="E85" s="19" t="s">
        <v>195</v>
      </c>
      <c r="F85" s="14" t="s">
        <v>12</v>
      </c>
    </row>
    <row r="86" spans="1:6" ht="29" x14ac:dyDescent="0.35">
      <c r="A86" s="13" t="s">
        <v>0</v>
      </c>
      <c r="B86" s="14"/>
      <c r="C86" s="14" t="str">
        <f>'E-pakalpojums'!$C$9&amp;"-MS-"&amp;C85</f>
        <v>URN:IVIS:100001:EP-EPXXX-v1-0-MS-</v>
      </c>
      <c r="D86" s="16" t="s">
        <v>20</v>
      </c>
      <c r="E86" s="19" t="s">
        <v>186</v>
      </c>
      <c r="F86" s="14" t="s">
        <v>0</v>
      </c>
    </row>
    <row r="87" spans="1:6" x14ac:dyDescent="0.35">
      <c r="A87" s="13" t="s">
        <v>74</v>
      </c>
      <c r="B87" s="14"/>
      <c r="C87" s="15"/>
      <c r="D87" s="16" t="s">
        <v>20</v>
      </c>
      <c r="E87" s="48" t="s">
        <v>188</v>
      </c>
      <c r="F87" s="14" t="s">
        <v>76</v>
      </c>
    </row>
    <row r="88" spans="1:6" x14ac:dyDescent="0.35">
      <c r="A88" s="13" t="s">
        <v>75</v>
      </c>
      <c r="B88" s="14"/>
      <c r="C88" s="15"/>
      <c r="D88" s="16" t="s">
        <v>19</v>
      </c>
      <c r="E88" s="55"/>
      <c r="F88" s="14" t="s">
        <v>77</v>
      </c>
    </row>
    <row r="89" spans="1:6" ht="42" customHeight="1" x14ac:dyDescent="0.35">
      <c r="A89" s="13" t="s">
        <v>97</v>
      </c>
      <c r="B89" s="14"/>
      <c r="C89" s="15"/>
      <c r="D89" s="16" t="s">
        <v>19</v>
      </c>
      <c r="E89" s="48" t="s">
        <v>187</v>
      </c>
      <c r="F89" s="14" t="s">
        <v>80</v>
      </c>
    </row>
    <row r="90" spans="1:6" ht="42" customHeight="1" x14ac:dyDescent="0.35">
      <c r="A90" s="13" t="s">
        <v>98</v>
      </c>
      <c r="B90" s="14"/>
      <c r="C90" s="15"/>
      <c r="D90" s="16" t="s">
        <v>19</v>
      </c>
      <c r="E90" s="55"/>
      <c r="F90" s="14" t="s">
        <v>81</v>
      </c>
    </row>
    <row r="91" spans="1:6" ht="43.5" x14ac:dyDescent="0.35">
      <c r="A91" s="1" t="s">
        <v>121</v>
      </c>
      <c r="B91" s="2"/>
      <c r="C91" s="35"/>
      <c r="D91" s="3" t="s">
        <v>19</v>
      </c>
      <c r="E91" s="36" t="s">
        <v>194</v>
      </c>
      <c r="F91" s="2" t="s">
        <v>120</v>
      </c>
    </row>
    <row r="92" spans="1:6" ht="15" thickBot="1" x14ac:dyDescent="0.4">
      <c r="A92" s="37"/>
      <c r="B92" s="37"/>
      <c r="C92" s="37"/>
      <c r="D92" s="37"/>
      <c r="E92" s="45"/>
      <c r="F92" s="37"/>
    </row>
  </sheetData>
  <mergeCells count="20">
    <mergeCell ref="E89:E90"/>
    <mergeCell ref="E80:E81"/>
    <mergeCell ref="E71:E72"/>
    <mergeCell ref="E62:E63"/>
    <mergeCell ref="E53:E54"/>
    <mergeCell ref="E78:E79"/>
    <mergeCell ref="E87:E88"/>
    <mergeCell ref="E69:E70"/>
    <mergeCell ref="E6:E7"/>
    <mergeCell ref="E15:E16"/>
    <mergeCell ref="E24:E25"/>
    <mergeCell ref="E33:E34"/>
    <mergeCell ref="E42:E43"/>
    <mergeCell ref="E17:E18"/>
    <mergeCell ref="E8:E9"/>
    <mergeCell ref="E51:E52"/>
    <mergeCell ref="E60:E61"/>
    <mergeCell ref="E44:E45"/>
    <mergeCell ref="E35:E36"/>
    <mergeCell ref="E26:E27"/>
  </mergeCells>
  <conditionalFormatting sqref="C7">
    <cfRule type="expression" dxfId="231" priority="272">
      <formula>($C4="")</formula>
    </cfRule>
  </conditionalFormatting>
  <conditionalFormatting sqref="C6">
    <cfRule type="expression" dxfId="230" priority="271">
      <formula>($C4="")</formula>
    </cfRule>
  </conditionalFormatting>
  <conditionalFormatting sqref="C8">
    <cfRule type="expression" dxfId="229" priority="214">
      <formula>($C4="")</formula>
    </cfRule>
  </conditionalFormatting>
  <conditionalFormatting sqref="C9">
    <cfRule type="expression" dxfId="228" priority="213">
      <formula>($C4="")</formula>
    </cfRule>
  </conditionalFormatting>
  <conditionalFormatting sqref="C4:C9 C13:C18 C22:C27 C31:C36 C40:C45 C49:C54 C58:C63 C67:C72 C76:C81 C85:C90">
    <cfRule type="expression" dxfId="227" priority="212">
      <formula>$D4="Jā"</formula>
    </cfRule>
  </conditionalFormatting>
  <conditionalFormatting sqref="C16">
    <cfRule type="expression" dxfId="226" priority="143">
      <formula>($C13="")</formula>
    </cfRule>
  </conditionalFormatting>
  <conditionalFormatting sqref="C15">
    <cfRule type="expression" dxfId="225" priority="142">
      <formula>($C13="")</formula>
    </cfRule>
  </conditionalFormatting>
  <conditionalFormatting sqref="C17">
    <cfRule type="expression" dxfId="224" priority="141">
      <formula>($C13="")</formula>
    </cfRule>
  </conditionalFormatting>
  <conditionalFormatting sqref="C18">
    <cfRule type="expression" dxfId="223" priority="140">
      <formula>($C13="")</formula>
    </cfRule>
  </conditionalFormatting>
  <conditionalFormatting sqref="C25">
    <cfRule type="expression" dxfId="222" priority="133">
      <formula>($C22="")</formula>
    </cfRule>
  </conditionalFormatting>
  <conditionalFormatting sqref="C24">
    <cfRule type="expression" dxfId="221" priority="132">
      <formula>($C22="")</formula>
    </cfRule>
  </conditionalFormatting>
  <conditionalFormatting sqref="C26">
    <cfRule type="expression" dxfId="220" priority="131">
      <formula>($C22="")</formula>
    </cfRule>
  </conditionalFormatting>
  <conditionalFormatting sqref="C27">
    <cfRule type="expression" dxfId="219" priority="130">
      <formula>($C22="")</formula>
    </cfRule>
  </conditionalFormatting>
  <conditionalFormatting sqref="C34">
    <cfRule type="expression" dxfId="218" priority="123">
      <formula>($C31="")</formula>
    </cfRule>
  </conditionalFormatting>
  <conditionalFormatting sqref="C33">
    <cfRule type="expression" dxfId="217" priority="122">
      <formula>($C31="")</formula>
    </cfRule>
  </conditionalFormatting>
  <conditionalFormatting sqref="C35">
    <cfRule type="expression" dxfId="216" priority="121">
      <formula>($C31="")</formula>
    </cfRule>
  </conditionalFormatting>
  <conditionalFormatting sqref="C36">
    <cfRule type="expression" dxfId="215" priority="120">
      <formula>($C31="")</formula>
    </cfRule>
  </conditionalFormatting>
  <conditionalFormatting sqref="C43">
    <cfRule type="expression" dxfId="214" priority="113">
      <formula>($C40="")</formula>
    </cfRule>
  </conditionalFormatting>
  <conditionalFormatting sqref="C42">
    <cfRule type="expression" dxfId="213" priority="112">
      <formula>($C40="")</formula>
    </cfRule>
  </conditionalFormatting>
  <conditionalFormatting sqref="C44">
    <cfRule type="expression" dxfId="212" priority="111">
      <formula>($C40="")</formula>
    </cfRule>
  </conditionalFormatting>
  <conditionalFormatting sqref="C45">
    <cfRule type="expression" dxfId="211" priority="110">
      <formula>($C40="")</formula>
    </cfRule>
  </conditionalFormatting>
  <conditionalFormatting sqref="C52">
    <cfRule type="expression" dxfId="210" priority="103">
      <formula>($C49="")</formula>
    </cfRule>
  </conditionalFormatting>
  <conditionalFormatting sqref="C51">
    <cfRule type="expression" dxfId="209" priority="102">
      <formula>($C49="")</formula>
    </cfRule>
  </conditionalFormatting>
  <conditionalFormatting sqref="C53">
    <cfRule type="expression" dxfId="208" priority="101">
      <formula>($C49="")</formula>
    </cfRule>
  </conditionalFormatting>
  <conditionalFormatting sqref="C54">
    <cfRule type="expression" dxfId="207" priority="100">
      <formula>($C49="")</formula>
    </cfRule>
  </conditionalFormatting>
  <conditionalFormatting sqref="C61">
    <cfRule type="expression" dxfId="206" priority="93">
      <formula>($C58="")</formula>
    </cfRule>
  </conditionalFormatting>
  <conditionalFormatting sqref="C60">
    <cfRule type="expression" dxfId="205" priority="92">
      <formula>($C58="")</formula>
    </cfRule>
  </conditionalFormatting>
  <conditionalFormatting sqref="C62">
    <cfRule type="expression" dxfId="204" priority="91">
      <formula>($C58="")</formula>
    </cfRule>
  </conditionalFormatting>
  <conditionalFormatting sqref="C63">
    <cfRule type="expression" dxfId="203" priority="90">
      <formula>($C58="")</formula>
    </cfRule>
  </conditionalFormatting>
  <conditionalFormatting sqref="C70">
    <cfRule type="expression" dxfId="202" priority="83">
      <formula>($C67="")</formula>
    </cfRule>
  </conditionalFormatting>
  <conditionalFormatting sqref="C69">
    <cfRule type="expression" dxfId="201" priority="82">
      <formula>($C67="")</formula>
    </cfRule>
  </conditionalFormatting>
  <conditionalFormatting sqref="C71">
    <cfRule type="expression" dxfId="200" priority="81">
      <formula>($C67="")</formula>
    </cfRule>
  </conditionalFormatting>
  <conditionalFormatting sqref="C72">
    <cfRule type="expression" dxfId="199" priority="80">
      <formula>($C67="")</formula>
    </cfRule>
  </conditionalFormatting>
  <conditionalFormatting sqref="C79">
    <cfRule type="expression" dxfId="198" priority="73">
      <formula>($C76="")</formula>
    </cfRule>
  </conditionalFormatting>
  <conditionalFormatting sqref="C78">
    <cfRule type="expression" dxfId="197" priority="72">
      <formula>($C76="")</formula>
    </cfRule>
  </conditionalFormatting>
  <conditionalFormatting sqref="C80">
    <cfRule type="expression" dxfId="196" priority="71">
      <formula>($C76="")</formula>
    </cfRule>
  </conditionalFormatting>
  <conditionalFormatting sqref="C81">
    <cfRule type="expression" dxfId="195" priority="70">
      <formula>($C76="")</formula>
    </cfRule>
  </conditionalFormatting>
  <conditionalFormatting sqref="C88">
    <cfRule type="expression" dxfId="194" priority="63">
      <formula>($C85="")</formula>
    </cfRule>
  </conditionalFormatting>
  <conditionalFormatting sqref="C87">
    <cfRule type="expression" dxfId="193" priority="62">
      <formula>($C85="")</formula>
    </cfRule>
  </conditionalFormatting>
  <conditionalFormatting sqref="C89">
    <cfRule type="expression" dxfId="192" priority="61">
      <formula>($C85="")</formula>
    </cfRule>
  </conditionalFormatting>
  <conditionalFormatting sqref="C90">
    <cfRule type="expression" dxfId="191" priority="60">
      <formula>($C85="")</formula>
    </cfRule>
  </conditionalFormatting>
  <conditionalFormatting sqref="C91">
    <cfRule type="expression" dxfId="190" priority="34">
      <formula>$D91="Jā"</formula>
    </cfRule>
  </conditionalFormatting>
  <conditionalFormatting sqref="C91">
    <cfRule type="expression" dxfId="189" priority="33">
      <formula>($C86="")</formula>
    </cfRule>
  </conditionalFormatting>
  <conditionalFormatting sqref="C91">
    <cfRule type="expression" dxfId="188" priority="32">
      <formula>($C87="")</formula>
    </cfRule>
  </conditionalFormatting>
  <conditionalFormatting sqref="C82">
    <cfRule type="expression" dxfId="187" priority="27">
      <formula>$D82="Jā"</formula>
    </cfRule>
  </conditionalFormatting>
  <conditionalFormatting sqref="C82">
    <cfRule type="expression" dxfId="186" priority="26">
      <formula>($C77="")</formula>
    </cfRule>
  </conditionalFormatting>
  <conditionalFormatting sqref="C82">
    <cfRule type="expression" dxfId="185" priority="25">
      <formula>($C78="")</formula>
    </cfRule>
  </conditionalFormatting>
  <conditionalFormatting sqref="C73">
    <cfRule type="expression" dxfId="184" priority="24">
      <formula>$D73="Jā"</formula>
    </cfRule>
  </conditionalFormatting>
  <conditionalFormatting sqref="C73">
    <cfRule type="expression" dxfId="183" priority="23">
      <formula>($C68="")</formula>
    </cfRule>
  </conditionalFormatting>
  <conditionalFormatting sqref="C73">
    <cfRule type="expression" dxfId="182" priority="22">
      <formula>($C69="")</formula>
    </cfRule>
  </conditionalFormatting>
  <conditionalFormatting sqref="C64">
    <cfRule type="expression" dxfId="181" priority="21">
      <formula>$D64="Jā"</formula>
    </cfRule>
  </conditionalFormatting>
  <conditionalFormatting sqref="C64">
    <cfRule type="expression" dxfId="180" priority="20">
      <formula>($C59="")</formula>
    </cfRule>
  </conditionalFormatting>
  <conditionalFormatting sqref="C64">
    <cfRule type="expression" dxfId="179" priority="19">
      <formula>($C60="")</formula>
    </cfRule>
  </conditionalFormatting>
  <conditionalFormatting sqref="C55">
    <cfRule type="expression" dxfId="178" priority="18">
      <formula>$D55="Jā"</formula>
    </cfRule>
  </conditionalFormatting>
  <conditionalFormatting sqref="C55">
    <cfRule type="expression" dxfId="177" priority="17">
      <formula>($C50="")</formula>
    </cfRule>
  </conditionalFormatting>
  <conditionalFormatting sqref="C55">
    <cfRule type="expression" dxfId="176" priority="16">
      <formula>($C51="")</formula>
    </cfRule>
  </conditionalFormatting>
  <conditionalFormatting sqref="C46">
    <cfRule type="expression" dxfId="175" priority="15">
      <formula>$D46="Jā"</formula>
    </cfRule>
  </conditionalFormatting>
  <conditionalFormatting sqref="C46">
    <cfRule type="expression" dxfId="174" priority="14">
      <formula>($C41="")</formula>
    </cfRule>
  </conditionalFormatting>
  <conditionalFormatting sqref="C46">
    <cfRule type="expression" dxfId="173" priority="13">
      <formula>($C42="")</formula>
    </cfRule>
  </conditionalFormatting>
  <conditionalFormatting sqref="C37">
    <cfRule type="expression" dxfId="172" priority="12">
      <formula>$D37="Jā"</formula>
    </cfRule>
  </conditionalFormatting>
  <conditionalFormatting sqref="C37">
    <cfRule type="expression" dxfId="171" priority="11">
      <formula>($C32="")</formula>
    </cfRule>
  </conditionalFormatting>
  <conditionalFormatting sqref="C37">
    <cfRule type="expression" dxfId="170" priority="10">
      <formula>($C33="")</formula>
    </cfRule>
  </conditionalFormatting>
  <conditionalFormatting sqref="C28">
    <cfRule type="expression" dxfId="169" priority="9">
      <formula>$D28="Jā"</formula>
    </cfRule>
  </conditionalFormatting>
  <conditionalFormatting sqref="C28">
    <cfRule type="expression" dxfId="168" priority="8">
      <formula>($C23="")</formula>
    </cfRule>
  </conditionalFormatting>
  <conditionalFormatting sqref="C28">
    <cfRule type="expression" dxfId="167" priority="7">
      <formula>($C24="")</formula>
    </cfRule>
  </conditionalFormatting>
  <conditionalFormatting sqref="C19">
    <cfRule type="expression" dxfId="166" priority="6">
      <formula>$D19="Jā"</formula>
    </cfRule>
  </conditionalFormatting>
  <conditionalFormatting sqref="C19">
    <cfRule type="expression" dxfId="165" priority="5">
      <formula>($C14="")</formula>
    </cfRule>
  </conditionalFormatting>
  <conditionalFormatting sqref="C19">
    <cfRule type="expression" dxfId="164" priority="4">
      <formula>($C15="")</formula>
    </cfRule>
  </conditionalFormatting>
  <conditionalFormatting sqref="C10">
    <cfRule type="expression" dxfId="163" priority="3">
      <formula>$D10="Jā"</formula>
    </cfRule>
  </conditionalFormatting>
  <conditionalFormatting sqref="C10">
    <cfRule type="expression" dxfId="162" priority="2">
      <formula>($C5="")</formula>
    </cfRule>
  </conditionalFormatting>
  <conditionalFormatting sqref="C10">
    <cfRule type="expression" dxfId="161" priority="1">
      <formula>($C6="")</formula>
    </cfRule>
  </conditionalFormatting>
  <dataValidations count="1">
    <dataValidation type="textLength" operator="lessThanOrEqual" allowBlank="1" showInputMessage="1" showErrorMessage="1" error="Garums līdz 15 simboliem" sqref="C4 C13 C22 C31 C40 C49 C58 C67 C76 C85" xr:uid="{00000000-0002-0000-0100-000000000000}">
      <formula1>15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Dati!$K$3:$K$4</xm:f>
          </x14:formula1>
          <xm:sqref>C91 C82 C73 C64 C55 C46 C37 C28 C19 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2"/>
  <sheetViews>
    <sheetView topLeftCell="A77" workbookViewId="0">
      <selection activeCell="A142" sqref="A142:XFD142"/>
    </sheetView>
  </sheetViews>
  <sheetFormatPr defaultColWidth="9.1796875" defaultRowHeight="14.5" x14ac:dyDescent="0.35"/>
  <cols>
    <col min="1" max="1" width="34.54296875" style="4" bestFit="1" customWidth="1"/>
    <col min="2" max="2" width="3.453125" style="4" customWidth="1"/>
    <col min="3" max="3" width="97.1796875" style="4" customWidth="1"/>
    <col min="4" max="4" width="8.26953125" style="4" bestFit="1" customWidth="1"/>
    <col min="5" max="5" width="84.453125" style="46" bestFit="1" customWidth="1"/>
    <col min="6" max="6" width="60.453125" style="4" bestFit="1" customWidth="1"/>
    <col min="7" max="16384" width="9.1796875" style="4"/>
  </cols>
  <sheetData>
    <row r="1" spans="1:6" ht="21.5" thickBot="1" x14ac:dyDescent="0.4">
      <c r="A1" s="5" t="s">
        <v>176</v>
      </c>
      <c r="B1" s="6"/>
      <c r="C1" s="6"/>
      <c r="D1" s="7"/>
      <c r="E1" s="42"/>
      <c r="F1" s="6"/>
    </row>
    <row r="2" spans="1:6" x14ac:dyDescent="0.35">
      <c r="A2" s="10" t="s">
        <v>1</v>
      </c>
      <c r="B2" s="11"/>
      <c r="C2" s="11" t="s">
        <v>2</v>
      </c>
      <c r="D2" s="12" t="s">
        <v>18</v>
      </c>
      <c r="E2" s="43" t="s">
        <v>3</v>
      </c>
      <c r="F2" s="11" t="s">
        <v>4</v>
      </c>
    </row>
    <row r="3" spans="1:6" x14ac:dyDescent="0.35">
      <c r="A3" s="28" t="str">
        <f>"Solis #"&amp;(COUNTIF(A$1:A2, "Solis #*")+1)</f>
        <v>Solis #1</v>
      </c>
      <c r="B3" s="26"/>
      <c r="C3" s="26"/>
      <c r="D3" s="27"/>
      <c r="E3" s="44"/>
      <c r="F3" s="26"/>
    </row>
    <row r="4" spans="1:6" x14ac:dyDescent="0.35">
      <c r="A4" s="13" t="s">
        <v>177</v>
      </c>
      <c r="B4" s="14"/>
      <c r="C4" s="15"/>
      <c r="D4" s="16" t="s">
        <v>20</v>
      </c>
      <c r="E4" s="19" t="s">
        <v>184</v>
      </c>
      <c r="F4" s="14" t="s">
        <v>12</v>
      </c>
    </row>
    <row r="5" spans="1:6" ht="42" customHeight="1" x14ac:dyDescent="0.35">
      <c r="A5" s="13" t="s">
        <v>74</v>
      </c>
      <c r="B5" s="14"/>
      <c r="C5" s="15"/>
      <c r="D5" s="16" t="s">
        <v>20</v>
      </c>
      <c r="E5" s="59" t="s">
        <v>183</v>
      </c>
      <c r="F5" s="14" t="s">
        <v>76</v>
      </c>
    </row>
    <row r="6" spans="1:6" ht="42" customHeight="1" x14ac:dyDescent="0.35">
      <c r="A6" s="13" t="s">
        <v>75</v>
      </c>
      <c r="B6" s="14"/>
      <c r="C6" s="15"/>
      <c r="D6" s="16" t="s">
        <v>20</v>
      </c>
      <c r="E6" s="60"/>
      <c r="F6" s="14" t="s">
        <v>77</v>
      </c>
    </row>
    <row r="7" spans="1:6" ht="42" customHeight="1" x14ac:dyDescent="0.35">
      <c r="A7" s="13" t="s">
        <v>97</v>
      </c>
      <c r="B7" s="14"/>
      <c r="C7" s="15"/>
      <c r="D7" s="16" t="s">
        <v>20</v>
      </c>
      <c r="E7" s="48" t="s">
        <v>178</v>
      </c>
      <c r="F7" s="14" t="s">
        <v>80</v>
      </c>
    </row>
    <row r="8" spans="1:6" ht="42" customHeight="1" x14ac:dyDescent="0.35">
      <c r="A8" s="13" t="s">
        <v>98</v>
      </c>
      <c r="B8" s="14"/>
      <c r="C8" s="15"/>
      <c r="D8" s="16" t="s">
        <v>20</v>
      </c>
      <c r="E8" s="55"/>
      <c r="F8" s="14" t="s">
        <v>81</v>
      </c>
    </row>
    <row r="9" spans="1:6" ht="15" thickBot="1" x14ac:dyDescent="0.4">
      <c r="A9" s="37"/>
      <c r="B9" s="37"/>
      <c r="C9" s="37"/>
      <c r="D9" s="37"/>
      <c r="E9" s="45"/>
      <c r="F9" s="37"/>
    </row>
    <row r="10" spans="1:6" x14ac:dyDescent="0.35">
      <c r="A10" s="28" t="str">
        <f>"Solis #"&amp;(COUNTIF(A$1:A9, "Solis #*")+1)</f>
        <v>Solis #2</v>
      </c>
      <c r="B10" s="26"/>
      <c r="C10" s="26"/>
      <c r="D10" s="27"/>
      <c r="E10" s="44"/>
      <c r="F10" s="26"/>
    </row>
    <row r="11" spans="1:6" x14ac:dyDescent="0.35">
      <c r="A11" s="13" t="s">
        <v>177</v>
      </c>
      <c r="B11" s="14"/>
      <c r="C11" s="15"/>
      <c r="D11" s="16" t="s">
        <v>20</v>
      </c>
      <c r="E11" s="19" t="s">
        <v>184</v>
      </c>
      <c r="F11" s="14" t="s">
        <v>12</v>
      </c>
    </row>
    <row r="12" spans="1:6" ht="42" customHeight="1" x14ac:dyDescent="0.35">
      <c r="A12" s="13" t="s">
        <v>74</v>
      </c>
      <c r="B12" s="14"/>
      <c r="C12" s="15"/>
      <c r="D12" s="16" t="s">
        <v>20</v>
      </c>
      <c r="E12" s="59" t="s">
        <v>183</v>
      </c>
      <c r="F12" s="14" t="s">
        <v>76</v>
      </c>
    </row>
    <row r="13" spans="1:6" ht="42" customHeight="1" x14ac:dyDescent="0.35">
      <c r="A13" s="13" t="s">
        <v>75</v>
      </c>
      <c r="B13" s="14"/>
      <c r="C13" s="15"/>
      <c r="D13" s="16" t="s">
        <v>20</v>
      </c>
      <c r="E13" s="60"/>
      <c r="F13" s="14" t="s">
        <v>77</v>
      </c>
    </row>
    <row r="14" spans="1:6" ht="42" customHeight="1" x14ac:dyDescent="0.35">
      <c r="A14" s="13" t="s">
        <v>97</v>
      </c>
      <c r="B14" s="14"/>
      <c r="C14" s="15"/>
      <c r="D14" s="16" t="s">
        <v>20</v>
      </c>
      <c r="E14" s="48" t="s">
        <v>178</v>
      </c>
      <c r="F14" s="14" t="s">
        <v>80</v>
      </c>
    </row>
    <row r="15" spans="1:6" ht="42" customHeight="1" x14ac:dyDescent="0.35">
      <c r="A15" s="13" t="s">
        <v>98</v>
      </c>
      <c r="B15" s="14"/>
      <c r="C15" s="15"/>
      <c r="D15" s="16" t="s">
        <v>20</v>
      </c>
      <c r="E15" s="55"/>
      <c r="F15" s="14" t="s">
        <v>81</v>
      </c>
    </row>
    <row r="16" spans="1:6" ht="15" thickBot="1" x14ac:dyDescent="0.4">
      <c r="A16" s="37"/>
      <c r="B16" s="37"/>
      <c r="C16" s="37"/>
      <c r="D16" s="37"/>
      <c r="E16" s="45"/>
      <c r="F16" s="37"/>
    </row>
    <row r="17" spans="1:6" x14ac:dyDescent="0.35">
      <c r="A17" s="28" t="str">
        <f>"Solis #"&amp;(COUNTIF(A$1:A16, "Solis #*")+1)</f>
        <v>Solis #3</v>
      </c>
      <c r="B17" s="26"/>
      <c r="C17" s="26"/>
      <c r="D17" s="27"/>
      <c r="E17" s="44"/>
      <c r="F17" s="26"/>
    </row>
    <row r="18" spans="1:6" x14ac:dyDescent="0.35">
      <c r="A18" s="13" t="s">
        <v>177</v>
      </c>
      <c r="B18" s="14"/>
      <c r="C18" s="15"/>
      <c r="D18" s="16" t="s">
        <v>20</v>
      </c>
      <c r="E18" s="19" t="s">
        <v>184</v>
      </c>
      <c r="F18" s="14" t="s">
        <v>12</v>
      </c>
    </row>
    <row r="19" spans="1:6" ht="42" customHeight="1" x14ac:dyDescent="0.35">
      <c r="A19" s="13" t="s">
        <v>74</v>
      </c>
      <c r="B19" s="14"/>
      <c r="C19" s="15"/>
      <c r="D19" s="16" t="s">
        <v>20</v>
      </c>
      <c r="E19" s="59" t="s">
        <v>183</v>
      </c>
      <c r="F19" s="14" t="s">
        <v>76</v>
      </c>
    </row>
    <row r="20" spans="1:6" ht="42" customHeight="1" x14ac:dyDescent="0.35">
      <c r="A20" s="13" t="s">
        <v>75</v>
      </c>
      <c r="B20" s="14"/>
      <c r="C20" s="15"/>
      <c r="D20" s="16" t="s">
        <v>20</v>
      </c>
      <c r="E20" s="60"/>
      <c r="F20" s="14" t="s">
        <v>77</v>
      </c>
    </row>
    <row r="21" spans="1:6" ht="42" customHeight="1" x14ac:dyDescent="0.35">
      <c r="A21" s="13" t="s">
        <v>97</v>
      </c>
      <c r="B21" s="14"/>
      <c r="C21" s="15"/>
      <c r="D21" s="16" t="s">
        <v>20</v>
      </c>
      <c r="E21" s="48" t="s">
        <v>178</v>
      </c>
      <c r="F21" s="14" t="s">
        <v>80</v>
      </c>
    </row>
    <row r="22" spans="1:6" ht="42" customHeight="1" x14ac:dyDescent="0.35">
      <c r="A22" s="13" t="s">
        <v>98</v>
      </c>
      <c r="B22" s="14"/>
      <c r="C22" s="15"/>
      <c r="D22" s="16" t="s">
        <v>20</v>
      </c>
      <c r="E22" s="55"/>
      <c r="F22" s="14" t="s">
        <v>81</v>
      </c>
    </row>
    <row r="23" spans="1:6" ht="15" thickBot="1" x14ac:dyDescent="0.4">
      <c r="A23" s="37"/>
      <c r="B23" s="37"/>
      <c r="C23" s="37"/>
      <c r="D23" s="37"/>
      <c r="E23" s="45"/>
      <c r="F23" s="37"/>
    </row>
    <row r="24" spans="1:6" x14ac:dyDescent="0.35">
      <c r="A24" s="28" t="str">
        <f>"Solis #"&amp;(COUNTIF(A$1:A23, "Solis #*")+1)</f>
        <v>Solis #4</v>
      </c>
      <c r="B24" s="26"/>
      <c r="C24" s="26"/>
      <c r="D24" s="27"/>
      <c r="E24" s="44"/>
      <c r="F24" s="26"/>
    </row>
    <row r="25" spans="1:6" x14ac:dyDescent="0.35">
      <c r="A25" s="13" t="s">
        <v>177</v>
      </c>
      <c r="B25" s="14"/>
      <c r="C25" s="15"/>
      <c r="D25" s="16" t="s">
        <v>20</v>
      </c>
      <c r="E25" s="19" t="s">
        <v>184</v>
      </c>
      <c r="F25" s="14" t="s">
        <v>12</v>
      </c>
    </row>
    <row r="26" spans="1:6" ht="42" customHeight="1" x14ac:dyDescent="0.35">
      <c r="A26" s="13" t="s">
        <v>74</v>
      </c>
      <c r="B26" s="14"/>
      <c r="C26" s="15"/>
      <c r="D26" s="16" t="s">
        <v>20</v>
      </c>
      <c r="E26" s="59" t="s">
        <v>183</v>
      </c>
      <c r="F26" s="14" t="s">
        <v>76</v>
      </c>
    </row>
    <row r="27" spans="1:6" ht="42" customHeight="1" x14ac:dyDescent="0.35">
      <c r="A27" s="13" t="s">
        <v>75</v>
      </c>
      <c r="B27" s="14"/>
      <c r="C27" s="15"/>
      <c r="D27" s="16" t="s">
        <v>20</v>
      </c>
      <c r="E27" s="60"/>
      <c r="F27" s="14" t="s">
        <v>77</v>
      </c>
    </row>
    <row r="28" spans="1:6" ht="42" customHeight="1" x14ac:dyDescent="0.35">
      <c r="A28" s="13" t="s">
        <v>97</v>
      </c>
      <c r="B28" s="14"/>
      <c r="C28" s="15"/>
      <c r="D28" s="16" t="s">
        <v>20</v>
      </c>
      <c r="E28" s="48" t="s">
        <v>178</v>
      </c>
      <c r="F28" s="14" t="s">
        <v>80</v>
      </c>
    </row>
    <row r="29" spans="1:6" ht="42" customHeight="1" x14ac:dyDescent="0.35">
      <c r="A29" s="13" t="s">
        <v>98</v>
      </c>
      <c r="B29" s="14"/>
      <c r="C29" s="15"/>
      <c r="D29" s="16" t="s">
        <v>20</v>
      </c>
      <c r="E29" s="55"/>
      <c r="F29" s="14" t="s">
        <v>81</v>
      </c>
    </row>
    <row r="30" spans="1:6" ht="15" thickBot="1" x14ac:dyDescent="0.4">
      <c r="A30" s="37"/>
      <c r="B30" s="37"/>
      <c r="C30" s="37"/>
      <c r="D30" s="37"/>
      <c r="E30" s="45"/>
      <c r="F30" s="37"/>
    </row>
    <row r="31" spans="1:6" x14ac:dyDescent="0.35">
      <c r="A31" s="28" t="str">
        <f>"Solis #"&amp;(COUNTIF(A$1:A30, "Solis #*")+1)</f>
        <v>Solis #5</v>
      </c>
      <c r="B31" s="26"/>
      <c r="C31" s="26"/>
      <c r="D31" s="27"/>
      <c r="E31" s="44"/>
      <c r="F31" s="26"/>
    </row>
    <row r="32" spans="1:6" x14ac:dyDescent="0.35">
      <c r="A32" s="13" t="s">
        <v>177</v>
      </c>
      <c r="B32" s="14"/>
      <c r="C32" s="15"/>
      <c r="D32" s="16" t="s">
        <v>20</v>
      </c>
      <c r="E32" s="19" t="s">
        <v>184</v>
      </c>
      <c r="F32" s="14" t="s">
        <v>12</v>
      </c>
    </row>
    <row r="33" spans="1:6" ht="42" customHeight="1" x14ac:dyDescent="0.35">
      <c r="A33" s="13" t="s">
        <v>74</v>
      </c>
      <c r="B33" s="14"/>
      <c r="C33" s="15"/>
      <c r="D33" s="16" t="s">
        <v>20</v>
      </c>
      <c r="E33" s="59" t="s">
        <v>183</v>
      </c>
      <c r="F33" s="14" t="s">
        <v>76</v>
      </c>
    </row>
    <row r="34" spans="1:6" ht="42" customHeight="1" x14ac:dyDescent="0.35">
      <c r="A34" s="13" t="s">
        <v>75</v>
      </c>
      <c r="B34" s="14"/>
      <c r="C34" s="15"/>
      <c r="D34" s="16" t="s">
        <v>20</v>
      </c>
      <c r="E34" s="60"/>
      <c r="F34" s="14" t="s">
        <v>77</v>
      </c>
    </row>
    <row r="35" spans="1:6" ht="42" customHeight="1" x14ac:dyDescent="0.35">
      <c r="A35" s="13" t="s">
        <v>97</v>
      </c>
      <c r="B35" s="14"/>
      <c r="C35" s="15"/>
      <c r="D35" s="16" t="s">
        <v>20</v>
      </c>
      <c r="E35" s="48" t="s">
        <v>178</v>
      </c>
      <c r="F35" s="14" t="s">
        <v>80</v>
      </c>
    </row>
    <row r="36" spans="1:6" ht="42" customHeight="1" x14ac:dyDescent="0.35">
      <c r="A36" s="13" t="s">
        <v>98</v>
      </c>
      <c r="B36" s="14"/>
      <c r="C36" s="15"/>
      <c r="D36" s="16" t="s">
        <v>20</v>
      </c>
      <c r="E36" s="55"/>
      <c r="F36" s="14" t="s">
        <v>81</v>
      </c>
    </row>
    <row r="37" spans="1:6" ht="15" thickBot="1" x14ac:dyDescent="0.4">
      <c r="A37" s="37"/>
      <c r="B37" s="37"/>
      <c r="C37" s="37"/>
      <c r="D37" s="37"/>
      <c r="E37" s="45"/>
      <c r="F37" s="37"/>
    </row>
    <row r="38" spans="1:6" x14ac:dyDescent="0.35">
      <c r="A38" s="28" t="str">
        <f>"Solis #"&amp;(COUNTIF(A$1:A37, "Solis #*")+1)</f>
        <v>Solis #6</v>
      </c>
      <c r="B38" s="26"/>
      <c r="C38" s="26"/>
      <c r="D38" s="27"/>
      <c r="E38" s="44"/>
      <c r="F38" s="26"/>
    </row>
    <row r="39" spans="1:6" x14ac:dyDescent="0.35">
      <c r="A39" s="13" t="s">
        <v>177</v>
      </c>
      <c r="B39" s="14"/>
      <c r="C39" s="15"/>
      <c r="D39" s="16" t="s">
        <v>20</v>
      </c>
      <c r="E39" s="19" t="s">
        <v>184</v>
      </c>
      <c r="F39" s="14" t="s">
        <v>12</v>
      </c>
    </row>
    <row r="40" spans="1:6" ht="42" customHeight="1" x14ac:dyDescent="0.35">
      <c r="A40" s="13" t="s">
        <v>74</v>
      </c>
      <c r="B40" s="14"/>
      <c r="C40" s="15"/>
      <c r="D40" s="16" t="s">
        <v>20</v>
      </c>
      <c r="E40" s="59" t="s">
        <v>183</v>
      </c>
      <c r="F40" s="14" t="s">
        <v>76</v>
      </c>
    </row>
    <row r="41" spans="1:6" ht="42" customHeight="1" x14ac:dyDescent="0.35">
      <c r="A41" s="13" t="s">
        <v>75</v>
      </c>
      <c r="B41" s="14"/>
      <c r="C41" s="15"/>
      <c r="D41" s="16" t="s">
        <v>20</v>
      </c>
      <c r="E41" s="60"/>
      <c r="F41" s="14" t="s">
        <v>77</v>
      </c>
    </row>
    <row r="42" spans="1:6" ht="42" customHeight="1" x14ac:dyDescent="0.35">
      <c r="A42" s="13" t="s">
        <v>97</v>
      </c>
      <c r="B42" s="14"/>
      <c r="C42" s="15"/>
      <c r="D42" s="16" t="s">
        <v>20</v>
      </c>
      <c r="E42" s="48" t="s">
        <v>178</v>
      </c>
      <c r="F42" s="14" t="s">
        <v>80</v>
      </c>
    </row>
    <row r="43" spans="1:6" ht="42" customHeight="1" x14ac:dyDescent="0.35">
      <c r="A43" s="13" t="s">
        <v>98</v>
      </c>
      <c r="B43" s="14"/>
      <c r="C43" s="15"/>
      <c r="D43" s="16" t="s">
        <v>20</v>
      </c>
      <c r="E43" s="55"/>
      <c r="F43" s="14" t="s">
        <v>81</v>
      </c>
    </row>
    <row r="44" spans="1:6" ht="15" thickBot="1" x14ac:dyDescent="0.4">
      <c r="A44" s="37"/>
      <c r="B44" s="37"/>
      <c r="C44" s="37"/>
      <c r="D44" s="37"/>
      <c r="E44" s="45"/>
      <c r="F44" s="37"/>
    </row>
    <row r="45" spans="1:6" x14ac:dyDescent="0.35">
      <c r="A45" s="28" t="str">
        <f>"Solis #"&amp;(COUNTIF(A$1:A44, "Solis #*")+1)</f>
        <v>Solis #7</v>
      </c>
      <c r="B45" s="26"/>
      <c r="C45" s="26"/>
      <c r="D45" s="27"/>
      <c r="E45" s="44"/>
      <c r="F45" s="26"/>
    </row>
    <row r="46" spans="1:6" x14ac:dyDescent="0.35">
      <c r="A46" s="13" t="s">
        <v>177</v>
      </c>
      <c r="B46" s="14"/>
      <c r="C46" s="15"/>
      <c r="D46" s="16" t="s">
        <v>20</v>
      </c>
      <c r="E46" s="19" t="s">
        <v>184</v>
      </c>
      <c r="F46" s="14" t="s">
        <v>12</v>
      </c>
    </row>
    <row r="47" spans="1:6" ht="42" customHeight="1" x14ac:dyDescent="0.35">
      <c r="A47" s="13" t="s">
        <v>74</v>
      </c>
      <c r="B47" s="14"/>
      <c r="C47" s="15"/>
      <c r="D47" s="16" t="s">
        <v>20</v>
      </c>
      <c r="E47" s="59" t="s">
        <v>183</v>
      </c>
      <c r="F47" s="14" t="s">
        <v>76</v>
      </c>
    </row>
    <row r="48" spans="1:6" ht="42" customHeight="1" x14ac:dyDescent="0.35">
      <c r="A48" s="13" t="s">
        <v>75</v>
      </c>
      <c r="B48" s="14"/>
      <c r="C48" s="15"/>
      <c r="D48" s="16" t="s">
        <v>20</v>
      </c>
      <c r="E48" s="60"/>
      <c r="F48" s="14" t="s">
        <v>77</v>
      </c>
    </row>
    <row r="49" spans="1:6" ht="42" customHeight="1" x14ac:dyDescent="0.35">
      <c r="A49" s="13" t="s">
        <v>97</v>
      </c>
      <c r="B49" s="14"/>
      <c r="C49" s="15"/>
      <c r="D49" s="16" t="s">
        <v>20</v>
      </c>
      <c r="E49" s="48" t="s">
        <v>178</v>
      </c>
      <c r="F49" s="14" t="s">
        <v>80</v>
      </c>
    </row>
    <row r="50" spans="1:6" ht="42" customHeight="1" x14ac:dyDescent="0.35">
      <c r="A50" s="13" t="s">
        <v>98</v>
      </c>
      <c r="B50" s="14"/>
      <c r="C50" s="15"/>
      <c r="D50" s="16" t="s">
        <v>20</v>
      </c>
      <c r="E50" s="55"/>
      <c r="F50" s="14" t="s">
        <v>81</v>
      </c>
    </row>
    <row r="51" spans="1:6" ht="15" thickBot="1" x14ac:dyDescent="0.4">
      <c r="A51" s="37"/>
      <c r="B51" s="37"/>
      <c r="C51" s="37"/>
      <c r="D51" s="37"/>
      <c r="E51" s="45"/>
      <c r="F51" s="37"/>
    </row>
    <row r="52" spans="1:6" x14ac:dyDescent="0.35">
      <c r="A52" s="28" t="str">
        <f>"Solis #"&amp;(COUNTIF(A$1:A51, "Solis #*")+1)</f>
        <v>Solis #8</v>
      </c>
      <c r="B52" s="26"/>
      <c r="C52" s="26"/>
      <c r="D52" s="27"/>
      <c r="E52" s="44"/>
      <c r="F52" s="26"/>
    </row>
    <row r="53" spans="1:6" x14ac:dyDescent="0.35">
      <c r="A53" s="13" t="s">
        <v>177</v>
      </c>
      <c r="B53" s="14"/>
      <c r="C53" s="15"/>
      <c r="D53" s="16" t="s">
        <v>20</v>
      </c>
      <c r="E53" s="19" t="s">
        <v>184</v>
      </c>
      <c r="F53" s="14" t="s">
        <v>12</v>
      </c>
    </row>
    <row r="54" spans="1:6" ht="42" customHeight="1" x14ac:dyDescent="0.35">
      <c r="A54" s="13" t="s">
        <v>74</v>
      </c>
      <c r="B54" s="14"/>
      <c r="C54" s="15"/>
      <c r="D54" s="16" t="s">
        <v>20</v>
      </c>
      <c r="E54" s="59" t="s">
        <v>183</v>
      </c>
      <c r="F54" s="14" t="s">
        <v>76</v>
      </c>
    </row>
    <row r="55" spans="1:6" ht="42" customHeight="1" x14ac:dyDescent="0.35">
      <c r="A55" s="13" t="s">
        <v>75</v>
      </c>
      <c r="B55" s="14"/>
      <c r="C55" s="15"/>
      <c r="D55" s="16" t="s">
        <v>20</v>
      </c>
      <c r="E55" s="60"/>
      <c r="F55" s="14" t="s">
        <v>77</v>
      </c>
    </row>
    <row r="56" spans="1:6" ht="42" customHeight="1" x14ac:dyDescent="0.35">
      <c r="A56" s="13" t="s">
        <v>97</v>
      </c>
      <c r="B56" s="14"/>
      <c r="C56" s="15"/>
      <c r="D56" s="16" t="s">
        <v>20</v>
      </c>
      <c r="E56" s="48" t="s">
        <v>178</v>
      </c>
      <c r="F56" s="14" t="s">
        <v>80</v>
      </c>
    </row>
    <row r="57" spans="1:6" ht="42" customHeight="1" x14ac:dyDescent="0.35">
      <c r="A57" s="13" t="s">
        <v>98</v>
      </c>
      <c r="B57" s="14"/>
      <c r="C57" s="15"/>
      <c r="D57" s="16" t="s">
        <v>20</v>
      </c>
      <c r="E57" s="55"/>
      <c r="F57" s="14" t="s">
        <v>81</v>
      </c>
    </row>
    <row r="58" spans="1:6" ht="15" thickBot="1" x14ac:dyDescent="0.4">
      <c r="A58" s="37"/>
      <c r="B58" s="37"/>
      <c r="C58" s="37"/>
      <c r="D58" s="37"/>
      <c r="E58" s="45"/>
      <c r="F58" s="37"/>
    </row>
    <row r="59" spans="1:6" x14ac:dyDescent="0.35">
      <c r="A59" s="28" t="str">
        <f>"Solis #"&amp;(COUNTIF(A$1:A58, "Solis #*")+1)</f>
        <v>Solis #9</v>
      </c>
      <c r="B59" s="26"/>
      <c r="C59" s="26"/>
      <c r="D59" s="27"/>
      <c r="E59" s="44"/>
      <c r="F59" s="26"/>
    </row>
    <row r="60" spans="1:6" x14ac:dyDescent="0.35">
      <c r="A60" s="13" t="s">
        <v>177</v>
      </c>
      <c r="B60" s="14"/>
      <c r="C60" s="15"/>
      <c r="D60" s="16" t="s">
        <v>20</v>
      </c>
      <c r="E60" s="19" t="s">
        <v>184</v>
      </c>
      <c r="F60" s="14" t="s">
        <v>12</v>
      </c>
    </row>
    <row r="61" spans="1:6" ht="42" customHeight="1" x14ac:dyDescent="0.35">
      <c r="A61" s="13" t="s">
        <v>74</v>
      </c>
      <c r="B61" s="14"/>
      <c r="C61" s="15"/>
      <c r="D61" s="16" t="s">
        <v>20</v>
      </c>
      <c r="E61" s="59" t="s">
        <v>183</v>
      </c>
      <c r="F61" s="14" t="s">
        <v>76</v>
      </c>
    </row>
    <row r="62" spans="1:6" ht="42" customHeight="1" x14ac:dyDescent="0.35">
      <c r="A62" s="13" t="s">
        <v>75</v>
      </c>
      <c r="B62" s="14"/>
      <c r="C62" s="15"/>
      <c r="D62" s="16" t="s">
        <v>20</v>
      </c>
      <c r="E62" s="60"/>
      <c r="F62" s="14" t="s">
        <v>77</v>
      </c>
    </row>
    <row r="63" spans="1:6" ht="42" customHeight="1" x14ac:dyDescent="0.35">
      <c r="A63" s="13" t="s">
        <v>97</v>
      </c>
      <c r="B63" s="14"/>
      <c r="C63" s="15"/>
      <c r="D63" s="16" t="s">
        <v>20</v>
      </c>
      <c r="E63" s="48" t="s">
        <v>178</v>
      </c>
      <c r="F63" s="14" t="s">
        <v>80</v>
      </c>
    </row>
    <row r="64" spans="1:6" ht="42" customHeight="1" x14ac:dyDescent="0.35">
      <c r="A64" s="13" t="s">
        <v>98</v>
      </c>
      <c r="B64" s="14"/>
      <c r="C64" s="15"/>
      <c r="D64" s="16" t="s">
        <v>20</v>
      </c>
      <c r="E64" s="55"/>
      <c r="F64" s="14" t="s">
        <v>81</v>
      </c>
    </row>
    <row r="65" spans="1:6" ht="15" thickBot="1" x14ac:dyDescent="0.4">
      <c r="A65" s="37"/>
      <c r="B65" s="37"/>
      <c r="C65" s="37"/>
      <c r="D65" s="37"/>
      <c r="E65" s="45"/>
      <c r="F65" s="37"/>
    </row>
    <row r="66" spans="1:6" x14ac:dyDescent="0.35">
      <c r="A66" s="28" t="str">
        <f>"Solis #"&amp;(COUNTIF(A$1:A65, "Solis #*")+1)</f>
        <v>Solis #10</v>
      </c>
      <c r="B66" s="26"/>
      <c r="C66" s="26"/>
      <c r="D66" s="27"/>
      <c r="E66" s="44"/>
      <c r="F66" s="26"/>
    </row>
    <row r="67" spans="1:6" x14ac:dyDescent="0.35">
      <c r="A67" s="13" t="s">
        <v>177</v>
      </c>
      <c r="B67" s="14"/>
      <c r="C67" s="15"/>
      <c r="D67" s="16" t="s">
        <v>20</v>
      </c>
      <c r="E67" s="19" t="s">
        <v>184</v>
      </c>
      <c r="F67" s="14" t="s">
        <v>12</v>
      </c>
    </row>
    <row r="68" spans="1:6" ht="42" customHeight="1" x14ac:dyDescent="0.35">
      <c r="A68" s="13" t="s">
        <v>74</v>
      </c>
      <c r="B68" s="14"/>
      <c r="C68" s="15"/>
      <c r="D68" s="16" t="s">
        <v>20</v>
      </c>
      <c r="E68" s="59" t="s">
        <v>183</v>
      </c>
      <c r="F68" s="14" t="s">
        <v>76</v>
      </c>
    </row>
    <row r="69" spans="1:6" ht="42" customHeight="1" x14ac:dyDescent="0.35">
      <c r="A69" s="13" t="s">
        <v>75</v>
      </c>
      <c r="B69" s="14"/>
      <c r="C69" s="15"/>
      <c r="D69" s="16" t="s">
        <v>20</v>
      </c>
      <c r="E69" s="60"/>
      <c r="F69" s="14" t="s">
        <v>77</v>
      </c>
    </row>
    <row r="70" spans="1:6" ht="42" customHeight="1" x14ac:dyDescent="0.35">
      <c r="A70" s="13" t="s">
        <v>97</v>
      </c>
      <c r="B70" s="14"/>
      <c r="C70" s="15"/>
      <c r="D70" s="16" t="s">
        <v>20</v>
      </c>
      <c r="E70" s="48" t="s">
        <v>178</v>
      </c>
      <c r="F70" s="14" t="s">
        <v>80</v>
      </c>
    </row>
    <row r="71" spans="1:6" ht="42" customHeight="1" x14ac:dyDescent="0.35">
      <c r="A71" s="13" t="s">
        <v>98</v>
      </c>
      <c r="B71" s="14"/>
      <c r="C71" s="15"/>
      <c r="D71" s="16" t="s">
        <v>20</v>
      </c>
      <c r="E71" s="55"/>
      <c r="F71" s="14" t="s">
        <v>81</v>
      </c>
    </row>
    <row r="72" spans="1:6" ht="15" thickBot="1" x14ac:dyDescent="0.4">
      <c r="A72" s="37"/>
      <c r="B72" s="37"/>
      <c r="C72" s="37"/>
      <c r="D72" s="37"/>
      <c r="E72" s="45"/>
      <c r="F72" s="37"/>
    </row>
    <row r="73" spans="1:6" x14ac:dyDescent="0.35">
      <c r="A73" s="28" t="str">
        <f>"Solis #"&amp;(COUNTIF(A$1:A72, "Solis #*")+1)</f>
        <v>Solis #11</v>
      </c>
      <c r="B73" s="26"/>
      <c r="C73" s="26"/>
      <c r="D73" s="27"/>
      <c r="E73" s="44"/>
      <c r="F73" s="26"/>
    </row>
    <row r="74" spans="1:6" x14ac:dyDescent="0.35">
      <c r="A74" s="13" t="s">
        <v>177</v>
      </c>
      <c r="B74" s="14"/>
      <c r="C74" s="15"/>
      <c r="D74" s="16" t="s">
        <v>20</v>
      </c>
      <c r="E74" s="19" t="s">
        <v>184</v>
      </c>
      <c r="F74" s="14" t="s">
        <v>12</v>
      </c>
    </row>
    <row r="75" spans="1:6" ht="42" customHeight="1" x14ac:dyDescent="0.35">
      <c r="A75" s="13" t="s">
        <v>74</v>
      </c>
      <c r="B75" s="14"/>
      <c r="C75" s="15"/>
      <c r="D75" s="16" t="s">
        <v>20</v>
      </c>
      <c r="E75" s="59" t="s">
        <v>183</v>
      </c>
      <c r="F75" s="14" t="s">
        <v>76</v>
      </c>
    </row>
    <row r="76" spans="1:6" ht="42" customHeight="1" x14ac:dyDescent="0.35">
      <c r="A76" s="13" t="s">
        <v>75</v>
      </c>
      <c r="B76" s="14"/>
      <c r="C76" s="15"/>
      <c r="D76" s="16" t="s">
        <v>20</v>
      </c>
      <c r="E76" s="60"/>
      <c r="F76" s="14" t="s">
        <v>77</v>
      </c>
    </row>
    <row r="77" spans="1:6" ht="42" customHeight="1" x14ac:dyDescent="0.35">
      <c r="A77" s="13" t="s">
        <v>97</v>
      </c>
      <c r="B77" s="14"/>
      <c r="C77" s="15"/>
      <c r="D77" s="16" t="s">
        <v>20</v>
      </c>
      <c r="E77" s="48" t="s">
        <v>178</v>
      </c>
      <c r="F77" s="14" t="s">
        <v>80</v>
      </c>
    </row>
    <row r="78" spans="1:6" ht="42" customHeight="1" x14ac:dyDescent="0.35">
      <c r="A78" s="13" t="s">
        <v>98</v>
      </c>
      <c r="B78" s="14"/>
      <c r="C78" s="15"/>
      <c r="D78" s="16" t="s">
        <v>20</v>
      </c>
      <c r="E78" s="55"/>
      <c r="F78" s="14" t="s">
        <v>81</v>
      </c>
    </row>
    <row r="79" spans="1:6" ht="15" thickBot="1" x14ac:dyDescent="0.4">
      <c r="A79" s="37"/>
      <c r="B79" s="37"/>
      <c r="C79" s="37"/>
      <c r="D79" s="37"/>
      <c r="E79" s="45"/>
      <c r="F79" s="37"/>
    </row>
    <row r="80" spans="1:6" x14ac:dyDescent="0.35">
      <c r="A80" s="28" t="str">
        <f>"Solis #"&amp;(COUNTIF(A$1:A79, "Solis #*")+1)</f>
        <v>Solis #12</v>
      </c>
      <c r="B80" s="26"/>
      <c r="C80" s="26"/>
      <c r="D80" s="27"/>
      <c r="E80" s="44"/>
      <c r="F80" s="26"/>
    </row>
    <row r="81" spans="1:6" x14ac:dyDescent="0.35">
      <c r="A81" s="13" t="s">
        <v>177</v>
      </c>
      <c r="B81" s="14"/>
      <c r="C81" s="15"/>
      <c r="D81" s="16" t="s">
        <v>20</v>
      </c>
      <c r="E81" s="19" t="s">
        <v>184</v>
      </c>
      <c r="F81" s="14" t="s">
        <v>12</v>
      </c>
    </row>
    <row r="82" spans="1:6" ht="42" customHeight="1" x14ac:dyDescent="0.35">
      <c r="A82" s="13" t="s">
        <v>74</v>
      </c>
      <c r="B82" s="14"/>
      <c r="C82" s="15"/>
      <c r="D82" s="16" t="s">
        <v>20</v>
      </c>
      <c r="E82" s="59" t="s">
        <v>183</v>
      </c>
      <c r="F82" s="14" t="s">
        <v>76</v>
      </c>
    </row>
    <row r="83" spans="1:6" ht="42" customHeight="1" x14ac:dyDescent="0.35">
      <c r="A83" s="13" t="s">
        <v>75</v>
      </c>
      <c r="B83" s="14"/>
      <c r="C83" s="15"/>
      <c r="D83" s="16" t="s">
        <v>20</v>
      </c>
      <c r="E83" s="60"/>
      <c r="F83" s="14" t="s">
        <v>77</v>
      </c>
    </row>
    <row r="84" spans="1:6" ht="42" customHeight="1" x14ac:dyDescent="0.35">
      <c r="A84" s="13" t="s">
        <v>97</v>
      </c>
      <c r="B84" s="14"/>
      <c r="C84" s="15"/>
      <c r="D84" s="16" t="s">
        <v>20</v>
      </c>
      <c r="E84" s="48" t="s">
        <v>178</v>
      </c>
      <c r="F84" s="14" t="s">
        <v>80</v>
      </c>
    </row>
    <row r="85" spans="1:6" ht="42" customHeight="1" x14ac:dyDescent="0.35">
      <c r="A85" s="13" t="s">
        <v>98</v>
      </c>
      <c r="B85" s="14"/>
      <c r="C85" s="15"/>
      <c r="D85" s="16" t="s">
        <v>20</v>
      </c>
      <c r="E85" s="55"/>
      <c r="F85" s="14" t="s">
        <v>81</v>
      </c>
    </row>
    <row r="86" spans="1:6" ht="15" thickBot="1" x14ac:dyDescent="0.4">
      <c r="A86" s="37"/>
      <c r="B86" s="37"/>
      <c r="C86" s="37"/>
      <c r="D86" s="37"/>
      <c r="E86" s="45"/>
      <c r="F86" s="37"/>
    </row>
    <row r="87" spans="1:6" x14ac:dyDescent="0.35">
      <c r="A87" s="28" t="str">
        <f>"Solis #"&amp;(COUNTIF(A$1:A86, "Solis #*")+1)</f>
        <v>Solis #13</v>
      </c>
      <c r="B87" s="26"/>
      <c r="C87" s="26"/>
      <c r="D87" s="27"/>
      <c r="E87" s="44"/>
      <c r="F87" s="26"/>
    </row>
    <row r="88" spans="1:6" x14ac:dyDescent="0.35">
      <c r="A88" s="13" t="s">
        <v>177</v>
      </c>
      <c r="B88" s="14"/>
      <c r="C88" s="15"/>
      <c r="D88" s="16" t="s">
        <v>20</v>
      </c>
      <c r="E88" s="19" t="s">
        <v>184</v>
      </c>
      <c r="F88" s="14" t="s">
        <v>12</v>
      </c>
    </row>
    <row r="89" spans="1:6" ht="42" customHeight="1" x14ac:dyDescent="0.35">
      <c r="A89" s="13" t="s">
        <v>74</v>
      </c>
      <c r="B89" s="14"/>
      <c r="C89" s="15"/>
      <c r="D89" s="16" t="s">
        <v>20</v>
      </c>
      <c r="E89" s="59" t="s">
        <v>183</v>
      </c>
      <c r="F89" s="14" t="s">
        <v>76</v>
      </c>
    </row>
    <row r="90" spans="1:6" ht="42" customHeight="1" x14ac:dyDescent="0.35">
      <c r="A90" s="13" t="s">
        <v>75</v>
      </c>
      <c r="B90" s="14"/>
      <c r="C90" s="15"/>
      <c r="D90" s="16" t="s">
        <v>20</v>
      </c>
      <c r="E90" s="60"/>
      <c r="F90" s="14" t="s">
        <v>77</v>
      </c>
    </row>
    <row r="91" spans="1:6" ht="42" customHeight="1" x14ac:dyDescent="0.35">
      <c r="A91" s="13" t="s">
        <v>97</v>
      </c>
      <c r="B91" s="14"/>
      <c r="C91" s="15"/>
      <c r="D91" s="16" t="s">
        <v>20</v>
      </c>
      <c r="E91" s="48" t="s">
        <v>178</v>
      </c>
      <c r="F91" s="14" t="s">
        <v>80</v>
      </c>
    </row>
    <row r="92" spans="1:6" ht="42" customHeight="1" x14ac:dyDescent="0.35">
      <c r="A92" s="13" t="s">
        <v>98</v>
      </c>
      <c r="B92" s="14"/>
      <c r="C92" s="15"/>
      <c r="D92" s="16" t="s">
        <v>20</v>
      </c>
      <c r="E92" s="55"/>
      <c r="F92" s="14" t="s">
        <v>81</v>
      </c>
    </row>
    <row r="93" spans="1:6" ht="15" thickBot="1" x14ac:dyDescent="0.4">
      <c r="A93" s="37"/>
      <c r="B93" s="37"/>
      <c r="C93" s="37"/>
      <c r="D93" s="37"/>
      <c r="E93" s="45"/>
      <c r="F93" s="37"/>
    </row>
    <row r="94" spans="1:6" x14ac:dyDescent="0.35">
      <c r="A94" s="28" t="str">
        <f>"Solis #"&amp;(COUNTIF(A$1:A93, "Solis #*")+1)</f>
        <v>Solis #14</v>
      </c>
      <c r="B94" s="26"/>
      <c r="C94" s="26"/>
      <c r="D94" s="27"/>
      <c r="E94" s="44"/>
      <c r="F94" s="26"/>
    </row>
    <row r="95" spans="1:6" x14ac:dyDescent="0.35">
      <c r="A95" s="13" t="s">
        <v>177</v>
      </c>
      <c r="B95" s="14"/>
      <c r="C95" s="15"/>
      <c r="D95" s="16" t="s">
        <v>20</v>
      </c>
      <c r="E95" s="19" t="s">
        <v>184</v>
      </c>
      <c r="F95" s="14" t="s">
        <v>12</v>
      </c>
    </row>
    <row r="96" spans="1:6" ht="42" customHeight="1" x14ac:dyDescent="0.35">
      <c r="A96" s="13" t="s">
        <v>74</v>
      </c>
      <c r="B96" s="14"/>
      <c r="C96" s="15"/>
      <c r="D96" s="16" t="s">
        <v>20</v>
      </c>
      <c r="E96" s="59" t="s">
        <v>183</v>
      </c>
      <c r="F96" s="14" t="s">
        <v>76</v>
      </c>
    </row>
    <row r="97" spans="1:6" ht="42" customHeight="1" x14ac:dyDescent="0.35">
      <c r="A97" s="13" t="s">
        <v>75</v>
      </c>
      <c r="B97" s="14"/>
      <c r="C97" s="15"/>
      <c r="D97" s="16" t="s">
        <v>20</v>
      </c>
      <c r="E97" s="60"/>
      <c r="F97" s="14" t="s">
        <v>77</v>
      </c>
    </row>
    <row r="98" spans="1:6" ht="42" customHeight="1" x14ac:dyDescent="0.35">
      <c r="A98" s="13" t="s">
        <v>97</v>
      </c>
      <c r="B98" s="14"/>
      <c r="C98" s="15"/>
      <c r="D98" s="16" t="s">
        <v>20</v>
      </c>
      <c r="E98" s="48" t="s">
        <v>178</v>
      </c>
      <c r="F98" s="14" t="s">
        <v>80</v>
      </c>
    </row>
    <row r="99" spans="1:6" ht="42" customHeight="1" x14ac:dyDescent="0.35">
      <c r="A99" s="13" t="s">
        <v>98</v>
      </c>
      <c r="B99" s="14"/>
      <c r="C99" s="15"/>
      <c r="D99" s="16" t="s">
        <v>20</v>
      </c>
      <c r="E99" s="55"/>
      <c r="F99" s="14" t="s">
        <v>81</v>
      </c>
    </row>
    <row r="100" spans="1:6" ht="15" thickBot="1" x14ac:dyDescent="0.4">
      <c r="A100" s="37"/>
      <c r="B100" s="37"/>
      <c r="C100" s="37"/>
      <c r="D100" s="37"/>
      <c r="E100" s="45"/>
      <c r="F100" s="37"/>
    </row>
    <row r="101" spans="1:6" x14ac:dyDescent="0.35">
      <c r="A101" s="28" t="str">
        <f>"Solis #"&amp;(COUNTIF(A$1:A100, "Solis #*")+1)</f>
        <v>Solis #15</v>
      </c>
      <c r="B101" s="26"/>
      <c r="C101" s="26"/>
      <c r="D101" s="27"/>
      <c r="E101" s="44"/>
      <c r="F101" s="26"/>
    </row>
    <row r="102" spans="1:6" x14ac:dyDescent="0.35">
      <c r="A102" s="13" t="s">
        <v>177</v>
      </c>
      <c r="B102" s="14"/>
      <c r="C102" s="15"/>
      <c r="D102" s="16" t="s">
        <v>20</v>
      </c>
      <c r="E102" s="19" t="s">
        <v>184</v>
      </c>
      <c r="F102" s="14" t="s">
        <v>12</v>
      </c>
    </row>
    <row r="103" spans="1:6" ht="42" customHeight="1" x14ac:dyDescent="0.35">
      <c r="A103" s="13" t="s">
        <v>74</v>
      </c>
      <c r="B103" s="14"/>
      <c r="C103" s="15"/>
      <c r="D103" s="16" t="s">
        <v>20</v>
      </c>
      <c r="E103" s="59" t="s">
        <v>183</v>
      </c>
      <c r="F103" s="14" t="s">
        <v>76</v>
      </c>
    </row>
    <row r="104" spans="1:6" ht="42" customHeight="1" x14ac:dyDescent="0.35">
      <c r="A104" s="13" t="s">
        <v>75</v>
      </c>
      <c r="B104" s="14"/>
      <c r="C104" s="15"/>
      <c r="D104" s="16" t="s">
        <v>20</v>
      </c>
      <c r="E104" s="60"/>
      <c r="F104" s="14" t="s">
        <v>77</v>
      </c>
    </row>
    <row r="105" spans="1:6" ht="42" customHeight="1" x14ac:dyDescent="0.35">
      <c r="A105" s="13" t="s">
        <v>97</v>
      </c>
      <c r="B105" s="14"/>
      <c r="C105" s="15"/>
      <c r="D105" s="16" t="s">
        <v>20</v>
      </c>
      <c r="E105" s="48" t="s">
        <v>178</v>
      </c>
      <c r="F105" s="14" t="s">
        <v>80</v>
      </c>
    </row>
    <row r="106" spans="1:6" ht="42" customHeight="1" x14ac:dyDescent="0.35">
      <c r="A106" s="13" t="s">
        <v>98</v>
      </c>
      <c r="B106" s="14"/>
      <c r="C106" s="15"/>
      <c r="D106" s="16" t="s">
        <v>20</v>
      </c>
      <c r="E106" s="55"/>
      <c r="F106" s="14" t="s">
        <v>81</v>
      </c>
    </row>
    <row r="107" spans="1:6" ht="15" thickBot="1" x14ac:dyDescent="0.4">
      <c r="A107" s="37"/>
      <c r="B107" s="37"/>
      <c r="C107" s="37"/>
      <c r="D107" s="37"/>
      <c r="E107" s="45"/>
      <c r="F107" s="37"/>
    </row>
    <row r="108" spans="1:6" x14ac:dyDescent="0.35">
      <c r="A108" s="28" t="str">
        <f>"Solis #"&amp;(COUNTIF(A$1:A107, "Solis #*")+1)</f>
        <v>Solis #16</v>
      </c>
      <c r="B108" s="26"/>
      <c r="C108" s="26"/>
      <c r="D108" s="27"/>
      <c r="E108" s="44"/>
      <c r="F108" s="26"/>
    </row>
    <row r="109" spans="1:6" x14ac:dyDescent="0.35">
      <c r="A109" s="13" t="s">
        <v>177</v>
      </c>
      <c r="B109" s="14"/>
      <c r="C109" s="15"/>
      <c r="D109" s="16" t="s">
        <v>20</v>
      </c>
      <c r="E109" s="19" t="s">
        <v>184</v>
      </c>
      <c r="F109" s="14" t="s">
        <v>12</v>
      </c>
    </row>
    <row r="110" spans="1:6" ht="42" customHeight="1" x14ac:dyDescent="0.35">
      <c r="A110" s="13" t="s">
        <v>74</v>
      </c>
      <c r="B110" s="14"/>
      <c r="C110" s="15"/>
      <c r="D110" s="16" t="s">
        <v>20</v>
      </c>
      <c r="E110" s="59" t="s">
        <v>183</v>
      </c>
      <c r="F110" s="14" t="s">
        <v>76</v>
      </c>
    </row>
    <row r="111" spans="1:6" ht="42" customHeight="1" x14ac:dyDescent="0.35">
      <c r="A111" s="13" t="s">
        <v>75</v>
      </c>
      <c r="B111" s="14"/>
      <c r="C111" s="15"/>
      <c r="D111" s="16" t="s">
        <v>20</v>
      </c>
      <c r="E111" s="60"/>
      <c r="F111" s="14" t="s">
        <v>77</v>
      </c>
    </row>
    <row r="112" spans="1:6" ht="42" customHeight="1" x14ac:dyDescent="0.35">
      <c r="A112" s="13" t="s">
        <v>97</v>
      </c>
      <c r="B112" s="14"/>
      <c r="C112" s="15"/>
      <c r="D112" s="16" t="s">
        <v>20</v>
      </c>
      <c r="E112" s="48" t="s">
        <v>178</v>
      </c>
      <c r="F112" s="14" t="s">
        <v>80</v>
      </c>
    </row>
    <row r="113" spans="1:6" ht="42" customHeight="1" x14ac:dyDescent="0.35">
      <c r="A113" s="13" t="s">
        <v>98</v>
      </c>
      <c r="B113" s="14"/>
      <c r="C113" s="15"/>
      <c r="D113" s="16" t="s">
        <v>20</v>
      </c>
      <c r="E113" s="55"/>
      <c r="F113" s="14" t="s">
        <v>81</v>
      </c>
    </row>
    <row r="114" spans="1:6" ht="15" thickBot="1" x14ac:dyDescent="0.4">
      <c r="A114" s="37"/>
      <c r="B114" s="37"/>
      <c r="C114" s="37"/>
      <c r="D114" s="37"/>
      <c r="E114" s="45"/>
      <c r="F114" s="37"/>
    </row>
    <row r="115" spans="1:6" x14ac:dyDescent="0.35">
      <c r="A115" s="28" t="str">
        <f>"Solis #"&amp;(COUNTIF(A$1:A114, "Solis #*")+1)</f>
        <v>Solis #17</v>
      </c>
      <c r="B115" s="26"/>
      <c r="C115" s="26"/>
      <c r="D115" s="27"/>
      <c r="E115" s="44"/>
      <c r="F115" s="26"/>
    </row>
    <row r="116" spans="1:6" x14ac:dyDescent="0.35">
      <c r="A116" s="13" t="s">
        <v>177</v>
      </c>
      <c r="B116" s="14"/>
      <c r="C116" s="15"/>
      <c r="D116" s="16" t="s">
        <v>20</v>
      </c>
      <c r="E116" s="19" t="s">
        <v>184</v>
      </c>
      <c r="F116" s="14" t="s">
        <v>12</v>
      </c>
    </row>
    <row r="117" spans="1:6" ht="42" customHeight="1" x14ac:dyDescent="0.35">
      <c r="A117" s="13" t="s">
        <v>74</v>
      </c>
      <c r="B117" s="14"/>
      <c r="C117" s="15"/>
      <c r="D117" s="16" t="s">
        <v>20</v>
      </c>
      <c r="E117" s="59" t="s">
        <v>183</v>
      </c>
      <c r="F117" s="14" t="s">
        <v>76</v>
      </c>
    </row>
    <row r="118" spans="1:6" ht="42" customHeight="1" x14ac:dyDescent="0.35">
      <c r="A118" s="13" t="s">
        <v>75</v>
      </c>
      <c r="B118" s="14"/>
      <c r="C118" s="15"/>
      <c r="D118" s="16" t="s">
        <v>20</v>
      </c>
      <c r="E118" s="60"/>
      <c r="F118" s="14" t="s">
        <v>77</v>
      </c>
    </row>
    <row r="119" spans="1:6" ht="42" customHeight="1" x14ac:dyDescent="0.35">
      <c r="A119" s="13" t="s">
        <v>97</v>
      </c>
      <c r="B119" s="14"/>
      <c r="C119" s="15"/>
      <c r="D119" s="16" t="s">
        <v>20</v>
      </c>
      <c r="E119" s="48" t="s">
        <v>178</v>
      </c>
      <c r="F119" s="14" t="s">
        <v>80</v>
      </c>
    </row>
    <row r="120" spans="1:6" ht="42" customHeight="1" x14ac:dyDescent="0.35">
      <c r="A120" s="13" t="s">
        <v>98</v>
      </c>
      <c r="B120" s="14"/>
      <c r="C120" s="15"/>
      <c r="D120" s="16" t="s">
        <v>20</v>
      </c>
      <c r="E120" s="55"/>
      <c r="F120" s="14" t="s">
        <v>81</v>
      </c>
    </row>
    <row r="121" spans="1:6" ht="15" thickBot="1" x14ac:dyDescent="0.4">
      <c r="A121" s="37"/>
      <c r="B121" s="37"/>
      <c r="C121" s="37"/>
      <c r="D121" s="37"/>
      <c r="E121" s="45"/>
      <c r="F121" s="37"/>
    </row>
    <row r="122" spans="1:6" x14ac:dyDescent="0.35">
      <c r="A122" s="28" t="str">
        <f>"Solis #"&amp;(COUNTIF(A$1:A121, "Solis #*")+1)</f>
        <v>Solis #18</v>
      </c>
      <c r="B122" s="26"/>
      <c r="C122" s="26"/>
      <c r="D122" s="27"/>
      <c r="E122" s="44"/>
      <c r="F122" s="26"/>
    </row>
    <row r="123" spans="1:6" x14ac:dyDescent="0.35">
      <c r="A123" s="13" t="s">
        <v>177</v>
      </c>
      <c r="B123" s="14"/>
      <c r="C123" s="15"/>
      <c r="D123" s="16" t="s">
        <v>20</v>
      </c>
      <c r="E123" s="19" t="s">
        <v>184</v>
      </c>
      <c r="F123" s="14" t="s">
        <v>12</v>
      </c>
    </row>
    <row r="124" spans="1:6" ht="42" customHeight="1" x14ac:dyDescent="0.35">
      <c r="A124" s="13" t="s">
        <v>74</v>
      </c>
      <c r="B124" s="14"/>
      <c r="C124" s="15"/>
      <c r="D124" s="16" t="s">
        <v>20</v>
      </c>
      <c r="E124" s="59" t="s">
        <v>183</v>
      </c>
      <c r="F124" s="14" t="s">
        <v>76</v>
      </c>
    </row>
    <row r="125" spans="1:6" ht="42" customHeight="1" x14ac:dyDescent="0.35">
      <c r="A125" s="13" t="s">
        <v>75</v>
      </c>
      <c r="B125" s="14"/>
      <c r="C125" s="15"/>
      <c r="D125" s="16" t="s">
        <v>20</v>
      </c>
      <c r="E125" s="60"/>
      <c r="F125" s="14" t="s">
        <v>77</v>
      </c>
    </row>
    <row r="126" spans="1:6" ht="42" customHeight="1" x14ac:dyDescent="0.35">
      <c r="A126" s="13" t="s">
        <v>97</v>
      </c>
      <c r="B126" s="14"/>
      <c r="C126" s="15"/>
      <c r="D126" s="16" t="s">
        <v>20</v>
      </c>
      <c r="E126" s="48" t="s">
        <v>178</v>
      </c>
      <c r="F126" s="14" t="s">
        <v>80</v>
      </c>
    </row>
    <row r="127" spans="1:6" ht="42" customHeight="1" x14ac:dyDescent="0.35">
      <c r="A127" s="13" t="s">
        <v>98</v>
      </c>
      <c r="B127" s="14"/>
      <c r="C127" s="15"/>
      <c r="D127" s="16" t="s">
        <v>20</v>
      </c>
      <c r="E127" s="55"/>
      <c r="F127" s="14" t="s">
        <v>81</v>
      </c>
    </row>
    <row r="128" spans="1:6" ht="15" thickBot="1" x14ac:dyDescent="0.4">
      <c r="A128" s="37"/>
      <c r="B128" s="37"/>
      <c r="C128" s="37"/>
      <c r="D128" s="37"/>
      <c r="E128" s="45"/>
      <c r="F128" s="37"/>
    </row>
    <row r="129" spans="1:6" x14ac:dyDescent="0.35">
      <c r="A129" s="28" t="str">
        <f>"Solis #"&amp;(COUNTIF(A$1:A128, "Solis #*")+1)</f>
        <v>Solis #19</v>
      </c>
      <c r="B129" s="26"/>
      <c r="C129" s="26"/>
      <c r="D129" s="27"/>
      <c r="E129" s="44"/>
      <c r="F129" s="26"/>
    </row>
    <row r="130" spans="1:6" x14ac:dyDescent="0.35">
      <c r="A130" s="13" t="s">
        <v>177</v>
      </c>
      <c r="B130" s="14"/>
      <c r="C130" s="15"/>
      <c r="D130" s="16" t="s">
        <v>20</v>
      </c>
      <c r="E130" s="19" t="s">
        <v>184</v>
      </c>
      <c r="F130" s="14" t="s">
        <v>12</v>
      </c>
    </row>
    <row r="131" spans="1:6" ht="42" customHeight="1" x14ac:dyDescent="0.35">
      <c r="A131" s="13" t="s">
        <v>74</v>
      </c>
      <c r="B131" s="14"/>
      <c r="C131" s="15"/>
      <c r="D131" s="16" t="s">
        <v>20</v>
      </c>
      <c r="E131" s="59" t="s">
        <v>183</v>
      </c>
      <c r="F131" s="14" t="s">
        <v>76</v>
      </c>
    </row>
    <row r="132" spans="1:6" ht="42" customHeight="1" x14ac:dyDescent="0.35">
      <c r="A132" s="13" t="s">
        <v>75</v>
      </c>
      <c r="B132" s="14"/>
      <c r="C132" s="15"/>
      <c r="D132" s="16" t="s">
        <v>20</v>
      </c>
      <c r="E132" s="60"/>
      <c r="F132" s="14" t="s">
        <v>77</v>
      </c>
    </row>
    <row r="133" spans="1:6" ht="42" customHeight="1" x14ac:dyDescent="0.35">
      <c r="A133" s="13" t="s">
        <v>97</v>
      </c>
      <c r="B133" s="14"/>
      <c r="C133" s="15"/>
      <c r="D133" s="16" t="s">
        <v>20</v>
      </c>
      <c r="E133" s="48" t="s">
        <v>178</v>
      </c>
      <c r="F133" s="14" t="s">
        <v>80</v>
      </c>
    </row>
    <row r="134" spans="1:6" ht="42" customHeight="1" x14ac:dyDescent="0.35">
      <c r="A134" s="13" t="s">
        <v>98</v>
      </c>
      <c r="B134" s="14"/>
      <c r="C134" s="15"/>
      <c r="D134" s="16" t="s">
        <v>20</v>
      </c>
      <c r="E134" s="55"/>
      <c r="F134" s="14" t="s">
        <v>81</v>
      </c>
    </row>
    <row r="135" spans="1:6" ht="15" thickBot="1" x14ac:dyDescent="0.4">
      <c r="A135" s="37"/>
      <c r="B135" s="37"/>
      <c r="C135" s="37"/>
      <c r="D135" s="37"/>
      <c r="E135" s="45"/>
      <c r="F135" s="37"/>
    </row>
    <row r="136" spans="1:6" x14ac:dyDescent="0.35">
      <c r="A136" s="28" t="str">
        <f>"Solis #"&amp;(COUNTIF(A$1:A135, "Solis #*")+1)</f>
        <v>Solis #20</v>
      </c>
      <c r="B136" s="26"/>
      <c r="C136" s="26"/>
      <c r="D136" s="27"/>
      <c r="E136" s="44"/>
      <c r="F136" s="26"/>
    </row>
    <row r="137" spans="1:6" x14ac:dyDescent="0.35">
      <c r="A137" s="13" t="s">
        <v>177</v>
      </c>
      <c r="B137" s="14"/>
      <c r="C137" s="15"/>
      <c r="D137" s="16" t="s">
        <v>20</v>
      </c>
      <c r="E137" s="19" t="s">
        <v>184</v>
      </c>
      <c r="F137" s="14" t="s">
        <v>12</v>
      </c>
    </row>
    <row r="138" spans="1:6" ht="42" customHeight="1" x14ac:dyDescent="0.35">
      <c r="A138" s="13" t="s">
        <v>74</v>
      </c>
      <c r="B138" s="14"/>
      <c r="C138" s="15"/>
      <c r="D138" s="16" t="s">
        <v>20</v>
      </c>
      <c r="E138" s="59" t="s">
        <v>183</v>
      </c>
      <c r="F138" s="14" t="s">
        <v>76</v>
      </c>
    </row>
    <row r="139" spans="1:6" ht="42" customHeight="1" x14ac:dyDescent="0.35">
      <c r="A139" s="13" t="s">
        <v>75</v>
      </c>
      <c r="B139" s="14"/>
      <c r="C139" s="15"/>
      <c r="D139" s="16" t="s">
        <v>20</v>
      </c>
      <c r="E139" s="60"/>
      <c r="F139" s="14" t="s">
        <v>77</v>
      </c>
    </row>
    <row r="140" spans="1:6" ht="42" customHeight="1" x14ac:dyDescent="0.35">
      <c r="A140" s="13" t="s">
        <v>97</v>
      </c>
      <c r="B140" s="14"/>
      <c r="C140" s="15"/>
      <c r="D140" s="16" t="s">
        <v>20</v>
      </c>
      <c r="E140" s="48" t="s">
        <v>178</v>
      </c>
      <c r="F140" s="14" t="s">
        <v>80</v>
      </c>
    </row>
    <row r="141" spans="1:6" ht="42" customHeight="1" x14ac:dyDescent="0.35">
      <c r="A141" s="13" t="s">
        <v>98</v>
      </c>
      <c r="B141" s="14"/>
      <c r="C141" s="15"/>
      <c r="D141" s="16" t="s">
        <v>20</v>
      </c>
      <c r="E141" s="55"/>
      <c r="F141" s="14" t="s">
        <v>81</v>
      </c>
    </row>
    <row r="142" spans="1:6" ht="15" thickBot="1" x14ac:dyDescent="0.4">
      <c r="A142" s="37"/>
      <c r="B142" s="37"/>
      <c r="C142" s="37"/>
      <c r="D142" s="37"/>
      <c r="E142" s="45"/>
      <c r="F142" s="37"/>
    </row>
  </sheetData>
  <mergeCells count="40">
    <mergeCell ref="E140:E141"/>
    <mergeCell ref="E98:E99"/>
    <mergeCell ref="E105:E106"/>
    <mergeCell ref="E110:E111"/>
    <mergeCell ref="E112:E113"/>
    <mergeCell ref="E117:E118"/>
    <mergeCell ref="E119:E120"/>
    <mergeCell ref="E103:E104"/>
    <mergeCell ref="E124:E125"/>
    <mergeCell ref="E126:E127"/>
    <mergeCell ref="E131:E132"/>
    <mergeCell ref="E133:E134"/>
    <mergeCell ref="E138:E139"/>
    <mergeCell ref="E96:E97"/>
    <mergeCell ref="E28:E29"/>
    <mergeCell ref="E33:E34"/>
    <mergeCell ref="E35:E36"/>
    <mergeCell ref="E40:E41"/>
    <mergeCell ref="E42:E43"/>
    <mergeCell ref="E47:E48"/>
    <mergeCell ref="E89:E90"/>
    <mergeCell ref="E68:E69"/>
    <mergeCell ref="E70:E71"/>
    <mergeCell ref="E75:E76"/>
    <mergeCell ref="E77:E78"/>
    <mergeCell ref="E91:E92"/>
    <mergeCell ref="E5:E6"/>
    <mergeCell ref="E12:E13"/>
    <mergeCell ref="E14:E15"/>
    <mergeCell ref="E19:E20"/>
    <mergeCell ref="E21:E22"/>
    <mergeCell ref="E7:E8"/>
    <mergeCell ref="E26:E27"/>
    <mergeCell ref="E82:E83"/>
    <mergeCell ref="E84:E85"/>
    <mergeCell ref="E49:E50"/>
    <mergeCell ref="E54:E55"/>
    <mergeCell ref="E56:E57"/>
    <mergeCell ref="E61:E62"/>
    <mergeCell ref="E63:E64"/>
  </mergeCells>
  <conditionalFormatting sqref="C7">
    <cfRule type="expression" dxfId="160" priority="938">
      <formula>($C4="")</formula>
    </cfRule>
  </conditionalFormatting>
  <conditionalFormatting sqref="C8">
    <cfRule type="expression" dxfId="159" priority="937">
      <formula>($C4="")</formula>
    </cfRule>
  </conditionalFormatting>
  <conditionalFormatting sqref="C7:C8 C14:C15 C21:C22 C28:C29 C35:C36 C42:C43 C49:C50 C56:C57 C63:C64 C70:C71 C77:C78 C84:C85 C91:C92 C98:C99 C105:C106 C112:C113 C119:C120 C126:C127 C133:C134 C140:C141">
    <cfRule type="expression" dxfId="158" priority="936">
      <formula>$D7="Jā"</formula>
    </cfRule>
  </conditionalFormatting>
  <conditionalFormatting sqref="C6">
    <cfRule type="expression" dxfId="157" priority="943">
      <formula>($C1048531="")</formula>
    </cfRule>
  </conditionalFormatting>
  <conditionalFormatting sqref="C4">
    <cfRule type="expression" dxfId="156" priority="934">
      <formula>($C1048531="")</formula>
    </cfRule>
  </conditionalFormatting>
  <conditionalFormatting sqref="C5">
    <cfRule type="expression" dxfId="155" priority="924">
      <formula>($C1048531="")</formula>
    </cfRule>
  </conditionalFormatting>
  <conditionalFormatting sqref="C4">
    <cfRule type="expression" dxfId="154" priority="235">
      <formula>$D4="Jā"</formula>
    </cfRule>
  </conditionalFormatting>
  <conditionalFormatting sqref="C5">
    <cfRule type="expression" dxfId="153" priority="233">
      <formula>$D5="Jā"</formula>
    </cfRule>
  </conditionalFormatting>
  <conditionalFormatting sqref="C6">
    <cfRule type="expression" dxfId="152" priority="231">
      <formula>$D6="Jā"</formula>
    </cfRule>
  </conditionalFormatting>
  <conditionalFormatting sqref="C14">
    <cfRule type="expression" dxfId="151" priority="226">
      <formula>($C11="")</formula>
    </cfRule>
  </conditionalFormatting>
  <conditionalFormatting sqref="C15">
    <cfRule type="expression" dxfId="150" priority="225">
      <formula>($C11="")</formula>
    </cfRule>
  </conditionalFormatting>
  <conditionalFormatting sqref="C13">
    <cfRule type="expression" dxfId="149" priority="228">
      <formula>($C4="")</formula>
    </cfRule>
  </conditionalFormatting>
  <conditionalFormatting sqref="C11">
    <cfRule type="expression" dxfId="148" priority="222">
      <formula>($C4="")</formula>
    </cfRule>
  </conditionalFormatting>
  <conditionalFormatting sqref="C12">
    <cfRule type="expression" dxfId="147" priority="221">
      <formula>($C4="")</formula>
    </cfRule>
  </conditionalFormatting>
  <conditionalFormatting sqref="C11">
    <cfRule type="expression" dxfId="146" priority="220">
      <formula>$D11="Jā"</formula>
    </cfRule>
  </conditionalFormatting>
  <conditionalFormatting sqref="C12">
    <cfRule type="expression" dxfId="145" priority="219">
      <formula>$D12="Jā"</formula>
    </cfRule>
  </conditionalFormatting>
  <conditionalFormatting sqref="C13">
    <cfRule type="expression" dxfId="144" priority="218">
      <formula>$D13="Jā"</formula>
    </cfRule>
  </conditionalFormatting>
  <conditionalFormatting sqref="C21">
    <cfRule type="expression" dxfId="143" priority="214">
      <formula>($C18="")</formula>
    </cfRule>
  </conditionalFormatting>
  <conditionalFormatting sqref="C22">
    <cfRule type="expression" dxfId="142" priority="213">
      <formula>($C18="")</formula>
    </cfRule>
  </conditionalFormatting>
  <conditionalFormatting sqref="C20">
    <cfRule type="expression" dxfId="141" priority="216">
      <formula>($C11="")</formula>
    </cfRule>
  </conditionalFormatting>
  <conditionalFormatting sqref="C18">
    <cfRule type="expression" dxfId="140" priority="210">
      <formula>($C11="")</formula>
    </cfRule>
  </conditionalFormatting>
  <conditionalFormatting sqref="C19">
    <cfRule type="expression" dxfId="139" priority="209">
      <formula>($C11="")</formula>
    </cfRule>
  </conditionalFormatting>
  <conditionalFormatting sqref="C18">
    <cfRule type="expression" dxfId="138" priority="208">
      <formula>$D18="Jā"</formula>
    </cfRule>
  </conditionalFormatting>
  <conditionalFormatting sqref="C19">
    <cfRule type="expression" dxfId="137" priority="207">
      <formula>$D19="Jā"</formula>
    </cfRule>
  </conditionalFormatting>
  <conditionalFormatting sqref="C20">
    <cfRule type="expression" dxfId="136" priority="206">
      <formula>$D20="Jā"</formula>
    </cfRule>
  </conditionalFormatting>
  <conditionalFormatting sqref="C28">
    <cfRule type="expression" dxfId="135" priority="202">
      <formula>($C25="")</formula>
    </cfRule>
  </conditionalFormatting>
  <conditionalFormatting sqref="C29">
    <cfRule type="expression" dxfId="134" priority="201">
      <formula>($C25="")</formula>
    </cfRule>
  </conditionalFormatting>
  <conditionalFormatting sqref="C27">
    <cfRule type="expression" dxfId="133" priority="204">
      <formula>($C18="")</formula>
    </cfRule>
  </conditionalFormatting>
  <conditionalFormatting sqref="C25">
    <cfRule type="expression" dxfId="132" priority="198">
      <formula>($C18="")</formula>
    </cfRule>
  </conditionalFormatting>
  <conditionalFormatting sqref="C26">
    <cfRule type="expression" dxfId="131" priority="197">
      <formula>($C18="")</formula>
    </cfRule>
  </conditionalFormatting>
  <conditionalFormatting sqref="C25">
    <cfRule type="expression" dxfId="130" priority="196">
      <formula>$D25="Jā"</formula>
    </cfRule>
  </conditionalFormatting>
  <conditionalFormatting sqref="C26">
    <cfRule type="expression" dxfId="129" priority="195">
      <formula>$D26="Jā"</formula>
    </cfRule>
  </conditionalFormatting>
  <conditionalFormatting sqref="C27">
    <cfRule type="expression" dxfId="128" priority="194">
      <formula>$D27="Jā"</formula>
    </cfRule>
  </conditionalFormatting>
  <conditionalFormatting sqref="C35">
    <cfRule type="expression" dxfId="127" priority="190">
      <formula>($C32="")</formula>
    </cfRule>
  </conditionalFormatting>
  <conditionalFormatting sqref="C36">
    <cfRule type="expression" dxfId="126" priority="189">
      <formula>($C32="")</formula>
    </cfRule>
  </conditionalFormatting>
  <conditionalFormatting sqref="C34">
    <cfRule type="expression" dxfId="125" priority="192">
      <formula>($C25="")</formula>
    </cfRule>
  </conditionalFormatting>
  <conditionalFormatting sqref="C32">
    <cfRule type="expression" dxfId="124" priority="186">
      <formula>($C25="")</formula>
    </cfRule>
  </conditionalFormatting>
  <conditionalFormatting sqref="C33">
    <cfRule type="expression" dxfId="123" priority="185">
      <formula>($C25="")</formula>
    </cfRule>
  </conditionalFormatting>
  <conditionalFormatting sqref="C32">
    <cfRule type="expression" dxfId="122" priority="184">
      <formula>$D32="Jā"</formula>
    </cfRule>
  </conditionalFormatting>
  <conditionalFormatting sqref="C33">
    <cfRule type="expression" dxfId="121" priority="183">
      <formula>$D33="Jā"</formula>
    </cfRule>
  </conditionalFormatting>
  <conditionalFormatting sqref="C34">
    <cfRule type="expression" dxfId="120" priority="182">
      <formula>$D34="Jā"</formula>
    </cfRule>
  </conditionalFormatting>
  <conditionalFormatting sqref="C42">
    <cfRule type="expression" dxfId="119" priority="178">
      <formula>($C39="")</formula>
    </cfRule>
  </conditionalFormatting>
  <conditionalFormatting sqref="C43">
    <cfRule type="expression" dxfId="118" priority="177">
      <formula>($C39="")</formula>
    </cfRule>
  </conditionalFormatting>
  <conditionalFormatting sqref="C41">
    <cfRule type="expression" dxfId="117" priority="180">
      <formula>($C32="")</formula>
    </cfRule>
  </conditionalFormatting>
  <conditionalFormatting sqref="C39">
    <cfRule type="expression" dxfId="116" priority="174">
      <formula>($C32="")</formula>
    </cfRule>
  </conditionalFormatting>
  <conditionalFormatting sqref="C40">
    <cfRule type="expression" dxfId="115" priority="173">
      <formula>($C32="")</formula>
    </cfRule>
  </conditionalFormatting>
  <conditionalFormatting sqref="C39">
    <cfRule type="expression" dxfId="114" priority="172">
      <formula>$D39="Jā"</formula>
    </cfRule>
  </conditionalFormatting>
  <conditionalFormatting sqref="C40">
    <cfRule type="expression" dxfId="113" priority="171">
      <formula>$D40="Jā"</formula>
    </cfRule>
  </conditionalFormatting>
  <conditionalFormatting sqref="C41">
    <cfRule type="expression" dxfId="112" priority="170">
      <formula>$D41="Jā"</formula>
    </cfRule>
  </conditionalFormatting>
  <conditionalFormatting sqref="C49">
    <cfRule type="expression" dxfId="111" priority="166">
      <formula>($C46="")</formula>
    </cfRule>
  </conditionalFormatting>
  <conditionalFormatting sqref="C50">
    <cfRule type="expression" dxfId="110" priority="165">
      <formula>($C46="")</formula>
    </cfRule>
  </conditionalFormatting>
  <conditionalFormatting sqref="C48">
    <cfRule type="expression" dxfId="109" priority="168">
      <formula>($C39="")</formula>
    </cfRule>
  </conditionalFormatting>
  <conditionalFormatting sqref="C46">
    <cfRule type="expression" dxfId="108" priority="162">
      <formula>($C39="")</formula>
    </cfRule>
  </conditionalFormatting>
  <conditionalFormatting sqref="C47">
    <cfRule type="expression" dxfId="107" priority="161">
      <formula>($C39="")</formula>
    </cfRule>
  </conditionalFormatting>
  <conditionalFormatting sqref="C46">
    <cfRule type="expression" dxfId="106" priority="160">
      <formula>$D46="Jā"</formula>
    </cfRule>
  </conditionalFormatting>
  <conditionalFormatting sqref="C47">
    <cfRule type="expression" dxfId="105" priority="159">
      <formula>$D47="Jā"</formula>
    </cfRule>
  </conditionalFormatting>
  <conditionalFormatting sqref="C48">
    <cfRule type="expression" dxfId="104" priority="158">
      <formula>$D48="Jā"</formula>
    </cfRule>
  </conditionalFormatting>
  <conditionalFormatting sqref="C56">
    <cfRule type="expression" dxfId="103" priority="154">
      <formula>($C53="")</formula>
    </cfRule>
  </conditionalFormatting>
  <conditionalFormatting sqref="C57">
    <cfRule type="expression" dxfId="102" priority="153">
      <formula>($C53="")</formula>
    </cfRule>
  </conditionalFormatting>
  <conditionalFormatting sqref="C55">
    <cfRule type="expression" dxfId="101" priority="156">
      <formula>($C46="")</formula>
    </cfRule>
  </conditionalFormatting>
  <conditionalFormatting sqref="C53">
    <cfRule type="expression" dxfId="100" priority="150">
      <formula>($C46="")</formula>
    </cfRule>
  </conditionalFormatting>
  <conditionalFormatting sqref="C54">
    <cfRule type="expression" dxfId="99" priority="149">
      <formula>($C46="")</formula>
    </cfRule>
  </conditionalFormatting>
  <conditionalFormatting sqref="C53">
    <cfRule type="expression" dxfId="98" priority="148">
      <formula>$D53="Jā"</formula>
    </cfRule>
  </conditionalFormatting>
  <conditionalFormatting sqref="C54">
    <cfRule type="expression" dxfId="97" priority="147">
      <formula>$D54="Jā"</formula>
    </cfRule>
  </conditionalFormatting>
  <conditionalFormatting sqref="C55">
    <cfRule type="expression" dxfId="96" priority="146">
      <formula>$D55="Jā"</formula>
    </cfRule>
  </conditionalFormatting>
  <conditionalFormatting sqref="C63">
    <cfRule type="expression" dxfId="95" priority="142">
      <formula>($C60="")</formula>
    </cfRule>
  </conditionalFormatting>
  <conditionalFormatting sqref="C64">
    <cfRule type="expression" dxfId="94" priority="141">
      <formula>($C60="")</formula>
    </cfRule>
  </conditionalFormatting>
  <conditionalFormatting sqref="C62">
    <cfRule type="expression" dxfId="93" priority="144">
      <formula>($C53="")</formula>
    </cfRule>
  </conditionalFormatting>
  <conditionalFormatting sqref="C60">
    <cfRule type="expression" dxfId="92" priority="138">
      <formula>($C53="")</formula>
    </cfRule>
  </conditionalFormatting>
  <conditionalFormatting sqref="C61">
    <cfRule type="expression" dxfId="91" priority="137">
      <formula>($C53="")</formula>
    </cfRule>
  </conditionalFormatting>
  <conditionalFormatting sqref="C60">
    <cfRule type="expression" dxfId="90" priority="136">
      <formula>$D60="Jā"</formula>
    </cfRule>
  </conditionalFormatting>
  <conditionalFormatting sqref="C61">
    <cfRule type="expression" dxfId="89" priority="135">
      <formula>$D61="Jā"</formula>
    </cfRule>
  </conditionalFormatting>
  <conditionalFormatting sqref="C62">
    <cfRule type="expression" dxfId="88" priority="134">
      <formula>$D62="Jā"</formula>
    </cfRule>
  </conditionalFormatting>
  <conditionalFormatting sqref="C70">
    <cfRule type="expression" dxfId="87" priority="130">
      <formula>($C67="")</formula>
    </cfRule>
  </conditionalFormatting>
  <conditionalFormatting sqref="C71">
    <cfRule type="expression" dxfId="86" priority="129">
      <formula>($C67="")</formula>
    </cfRule>
  </conditionalFormatting>
  <conditionalFormatting sqref="C69">
    <cfRule type="expression" dxfId="85" priority="132">
      <formula>($C60="")</formula>
    </cfRule>
  </conditionalFormatting>
  <conditionalFormatting sqref="C67">
    <cfRule type="expression" dxfId="84" priority="126">
      <formula>($C60="")</formula>
    </cfRule>
  </conditionalFormatting>
  <conditionalFormatting sqref="C68">
    <cfRule type="expression" dxfId="83" priority="125">
      <formula>($C60="")</formula>
    </cfRule>
  </conditionalFormatting>
  <conditionalFormatting sqref="C67">
    <cfRule type="expression" dxfId="82" priority="124">
      <formula>$D67="Jā"</formula>
    </cfRule>
  </conditionalFormatting>
  <conditionalFormatting sqref="C68">
    <cfRule type="expression" dxfId="81" priority="123">
      <formula>$D68="Jā"</formula>
    </cfRule>
  </conditionalFormatting>
  <conditionalFormatting sqref="C69">
    <cfRule type="expression" dxfId="80" priority="122">
      <formula>$D69="Jā"</formula>
    </cfRule>
  </conditionalFormatting>
  <conditionalFormatting sqref="C77">
    <cfRule type="expression" dxfId="79" priority="118">
      <formula>($C74="")</formula>
    </cfRule>
  </conditionalFormatting>
  <conditionalFormatting sqref="C78">
    <cfRule type="expression" dxfId="78" priority="117">
      <formula>($C74="")</formula>
    </cfRule>
  </conditionalFormatting>
  <conditionalFormatting sqref="C76">
    <cfRule type="expression" dxfId="77" priority="120">
      <formula>($C67="")</formula>
    </cfRule>
  </conditionalFormatting>
  <conditionalFormatting sqref="C74">
    <cfRule type="expression" dxfId="76" priority="114">
      <formula>($C67="")</formula>
    </cfRule>
  </conditionalFormatting>
  <conditionalFormatting sqref="C75">
    <cfRule type="expression" dxfId="75" priority="113">
      <formula>($C67="")</formula>
    </cfRule>
  </conditionalFormatting>
  <conditionalFormatting sqref="C74">
    <cfRule type="expression" dxfId="74" priority="112">
      <formula>$D74="Jā"</formula>
    </cfRule>
  </conditionalFormatting>
  <conditionalFormatting sqref="C75">
    <cfRule type="expression" dxfId="73" priority="111">
      <formula>$D75="Jā"</formula>
    </cfRule>
  </conditionalFormatting>
  <conditionalFormatting sqref="C76">
    <cfRule type="expression" dxfId="72" priority="110">
      <formula>$D76="Jā"</formula>
    </cfRule>
  </conditionalFormatting>
  <conditionalFormatting sqref="C84">
    <cfRule type="expression" dxfId="71" priority="106">
      <formula>($C81="")</formula>
    </cfRule>
  </conditionalFormatting>
  <conditionalFormatting sqref="C85">
    <cfRule type="expression" dxfId="70" priority="105">
      <formula>($C81="")</formula>
    </cfRule>
  </conditionalFormatting>
  <conditionalFormatting sqref="C83">
    <cfRule type="expression" dxfId="69" priority="108">
      <formula>($C74="")</formula>
    </cfRule>
  </conditionalFormatting>
  <conditionalFormatting sqref="C81">
    <cfRule type="expression" dxfId="68" priority="102">
      <formula>($C74="")</formula>
    </cfRule>
  </conditionalFormatting>
  <conditionalFormatting sqref="C82">
    <cfRule type="expression" dxfId="67" priority="101">
      <formula>($C74="")</formula>
    </cfRule>
  </conditionalFormatting>
  <conditionalFormatting sqref="C81">
    <cfRule type="expression" dxfId="66" priority="100">
      <formula>$D81="Jā"</formula>
    </cfRule>
  </conditionalFormatting>
  <conditionalFormatting sqref="C82">
    <cfRule type="expression" dxfId="65" priority="99">
      <formula>$D82="Jā"</formula>
    </cfRule>
  </conditionalFormatting>
  <conditionalFormatting sqref="C83">
    <cfRule type="expression" dxfId="64" priority="98">
      <formula>$D83="Jā"</formula>
    </cfRule>
  </conditionalFormatting>
  <conditionalFormatting sqref="C91">
    <cfRule type="expression" dxfId="63" priority="94">
      <formula>($C88="")</formula>
    </cfRule>
  </conditionalFormatting>
  <conditionalFormatting sqref="C92">
    <cfRule type="expression" dxfId="62" priority="93">
      <formula>($C88="")</formula>
    </cfRule>
  </conditionalFormatting>
  <conditionalFormatting sqref="C90">
    <cfRule type="expression" dxfId="61" priority="96">
      <formula>($C81="")</formula>
    </cfRule>
  </conditionalFormatting>
  <conditionalFormatting sqref="C88">
    <cfRule type="expression" dxfId="60" priority="90">
      <formula>($C81="")</formula>
    </cfRule>
  </conditionalFormatting>
  <conditionalFormatting sqref="C89">
    <cfRule type="expression" dxfId="59" priority="89">
      <formula>($C81="")</formula>
    </cfRule>
  </conditionalFormatting>
  <conditionalFormatting sqref="C88">
    <cfRule type="expression" dxfId="58" priority="88">
      <formula>$D88="Jā"</formula>
    </cfRule>
  </conditionalFormatting>
  <conditionalFormatting sqref="C89">
    <cfRule type="expression" dxfId="57" priority="87">
      <formula>$D89="Jā"</formula>
    </cfRule>
  </conditionalFormatting>
  <conditionalFormatting sqref="C90">
    <cfRule type="expression" dxfId="56" priority="86">
      <formula>$D90="Jā"</formula>
    </cfRule>
  </conditionalFormatting>
  <conditionalFormatting sqref="C98">
    <cfRule type="expression" dxfId="55" priority="82">
      <formula>($C95="")</formula>
    </cfRule>
  </conditionalFormatting>
  <conditionalFormatting sqref="C99">
    <cfRule type="expression" dxfId="54" priority="81">
      <formula>($C95="")</formula>
    </cfRule>
  </conditionalFormatting>
  <conditionalFormatting sqref="C97">
    <cfRule type="expression" dxfId="53" priority="84">
      <formula>($C88="")</formula>
    </cfRule>
  </conditionalFormatting>
  <conditionalFormatting sqref="C95">
    <cfRule type="expression" dxfId="52" priority="78">
      <formula>($C88="")</formula>
    </cfRule>
  </conditionalFormatting>
  <conditionalFormatting sqref="C96">
    <cfRule type="expression" dxfId="51" priority="77">
      <formula>($C88="")</formula>
    </cfRule>
  </conditionalFormatting>
  <conditionalFormatting sqref="C95">
    <cfRule type="expression" dxfId="50" priority="76">
      <formula>$D95="Jā"</formula>
    </cfRule>
  </conditionalFormatting>
  <conditionalFormatting sqref="C96">
    <cfRule type="expression" dxfId="49" priority="75">
      <formula>$D96="Jā"</formula>
    </cfRule>
  </conditionalFormatting>
  <conditionalFormatting sqref="C97">
    <cfRule type="expression" dxfId="48" priority="74">
      <formula>$D97="Jā"</formula>
    </cfRule>
  </conditionalFormatting>
  <conditionalFormatting sqref="C105">
    <cfRule type="expression" dxfId="47" priority="70">
      <formula>($C102="")</formula>
    </cfRule>
  </conditionalFormatting>
  <conditionalFormatting sqref="C106">
    <cfRule type="expression" dxfId="46" priority="69">
      <formula>($C102="")</formula>
    </cfRule>
  </conditionalFormatting>
  <conditionalFormatting sqref="C104">
    <cfRule type="expression" dxfId="45" priority="72">
      <formula>($C95="")</formula>
    </cfRule>
  </conditionalFormatting>
  <conditionalFormatting sqref="C102">
    <cfRule type="expression" dxfId="44" priority="66">
      <formula>($C95="")</formula>
    </cfRule>
  </conditionalFormatting>
  <conditionalFormatting sqref="C103">
    <cfRule type="expression" dxfId="43" priority="65">
      <formula>($C95="")</formula>
    </cfRule>
  </conditionalFormatting>
  <conditionalFormatting sqref="C102">
    <cfRule type="expression" dxfId="42" priority="64">
      <formula>$D102="Jā"</formula>
    </cfRule>
  </conditionalFormatting>
  <conditionalFormatting sqref="C103">
    <cfRule type="expression" dxfId="41" priority="63">
      <formula>$D103="Jā"</formula>
    </cfRule>
  </conditionalFormatting>
  <conditionalFormatting sqref="C104">
    <cfRule type="expression" dxfId="40" priority="62">
      <formula>$D104="Jā"</formula>
    </cfRule>
  </conditionalFormatting>
  <conditionalFormatting sqref="C112">
    <cfRule type="expression" dxfId="39" priority="58">
      <formula>($C109="")</formula>
    </cfRule>
  </conditionalFormatting>
  <conditionalFormatting sqref="C113">
    <cfRule type="expression" dxfId="38" priority="57">
      <formula>($C109="")</formula>
    </cfRule>
  </conditionalFormatting>
  <conditionalFormatting sqref="C111">
    <cfRule type="expression" dxfId="37" priority="60">
      <formula>($C102="")</formula>
    </cfRule>
  </conditionalFormatting>
  <conditionalFormatting sqref="C109">
    <cfRule type="expression" dxfId="36" priority="54">
      <formula>($C102="")</formula>
    </cfRule>
  </conditionalFormatting>
  <conditionalFormatting sqref="C110">
    <cfRule type="expression" dxfId="35" priority="53">
      <formula>($C102="")</formula>
    </cfRule>
  </conditionalFormatting>
  <conditionalFormatting sqref="C109">
    <cfRule type="expression" dxfId="34" priority="52">
      <formula>$D109="Jā"</formula>
    </cfRule>
  </conditionalFormatting>
  <conditionalFormatting sqref="C110">
    <cfRule type="expression" dxfId="33" priority="51">
      <formula>$D110="Jā"</formula>
    </cfRule>
  </conditionalFormatting>
  <conditionalFormatting sqref="C111">
    <cfRule type="expression" dxfId="32" priority="50">
      <formula>$D111="Jā"</formula>
    </cfRule>
  </conditionalFormatting>
  <conditionalFormatting sqref="C119">
    <cfRule type="expression" dxfId="31" priority="46">
      <formula>($C116="")</formula>
    </cfRule>
  </conditionalFormatting>
  <conditionalFormatting sqref="C120">
    <cfRule type="expression" dxfId="30" priority="45">
      <formula>($C116="")</formula>
    </cfRule>
  </conditionalFormatting>
  <conditionalFormatting sqref="C118">
    <cfRule type="expression" dxfId="29" priority="48">
      <formula>($C109="")</formula>
    </cfRule>
  </conditionalFormatting>
  <conditionalFormatting sqref="C116">
    <cfRule type="expression" dxfId="28" priority="42">
      <formula>($C109="")</formula>
    </cfRule>
  </conditionalFormatting>
  <conditionalFormatting sqref="C117">
    <cfRule type="expression" dxfId="27" priority="41">
      <formula>($C109="")</formula>
    </cfRule>
  </conditionalFormatting>
  <conditionalFormatting sqref="C116">
    <cfRule type="expression" dxfId="26" priority="40">
      <formula>$D116="Jā"</formula>
    </cfRule>
  </conditionalFormatting>
  <conditionalFormatting sqref="C117">
    <cfRule type="expression" dxfId="25" priority="39">
      <formula>$D117="Jā"</formula>
    </cfRule>
  </conditionalFormatting>
  <conditionalFormatting sqref="C118">
    <cfRule type="expression" dxfId="24" priority="38">
      <formula>$D118="Jā"</formula>
    </cfRule>
  </conditionalFormatting>
  <conditionalFormatting sqref="C126">
    <cfRule type="expression" dxfId="23" priority="34">
      <formula>($C123="")</formula>
    </cfRule>
  </conditionalFormatting>
  <conditionalFormatting sqref="C127">
    <cfRule type="expression" dxfId="22" priority="33">
      <formula>($C123="")</formula>
    </cfRule>
  </conditionalFormatting>
  <conditionalFormatting sqref="C125">
    <cfRule type="expression" dxfId="21" priority="36">
      <formula>($C116="")</formula>
    </cfRule>
  </conditionalFormatting>
  <conditionalFormatting sqref="C123">
    <cfRule type="expression" dxfId="20" priority="30">
      <formula>($C116="")</formula>
    </cfRule>
  </conditionalFormatting>
  <conditionalFormatting sqref="C124">
    <cfRule type="expression" dxfId="19" priority="29">
      <formula>($C116="")</formula>
    </cfRule>
  </conditionalFormatting>
  <conditionalFormatting sqref="C123">
    <cfRule type="expression" dxfId="18" priority="28">
      <formula>$D123="Jā"</formula>
    </cfRule>
  </conditionalFormatting>
  <conditionalFormatting sqref="C124">
    <cfRule type="expression" dxfId="17" priority="27">
      <formula>$D124="Jā"</formula>
    </cfRule>
  </conditionalFormatting>
  <conditionalFormatting sqref="C125">
    <cfRule type="expression" dxfId="16" priority="26">
      <formula>$D125="Jā"</formula>
    </cfRule>
  </conditionalFormatting>
  <conditionalFormatting sqref="C133">
    <cfRule type="expression" dxfId="15" priority="22">
      <formula>($C130="")</formula>
    </cfRule>
  </conditionalFormatting>
  <conditionalFormatting sqref="C134">
    <cfRule type="expression" dxfId="14" priority="21">
      <formula>($C130="")</formula>
    </cfRule>
  </conditionalFormatting>
  <conditionalFormatting sqref="C132">
    <cfRule type="expression" dxfId="13" priority="24">
      <formula>($C123="")</formula>
    </cfRule>
  </conditionalFormatting>
  <conditionalFormatting sqref="C130">
    <cfRule type="expression" dxfId="12" priority="18">
      <formula>($C123="")</formula>
    </cfRule>
  </conditionalFormatting>
  <conditionalFormatting sqref="C131">
    <cfRule type="expression" dxfId="11" priority="17">
      <formula>($C123="")</formula>
    </cfRule>
  </conditionalFormatting>
  <conditionalFormatting sqref="C130">
    <cfRule type="expression" dxfId="10" priority="16">
      <formula>$D130="Jā"</formula>
    </cfRule>
  </conditionalFormatting>
  <conditionalFormatting sqref="C131">
    <cfRule type="expression" dxfId="9" priority="15">
      <formula>$D131="Jā"</formula>
    </cfRule>
  </conditionalFormatting>
  <conditionalFormatting sqref="C132">
    <cfRule type="expression" dxfId="8" priority="14">
      <formula>$D132="Jā"</formula>
    </cfRule>
  </conditionalFormatting>
  <conditionalFormatting sqref="C140">
    <cfRule type="expression" dxfId="7" priority="10">
      <formula>($C137="")</formula>
    </cfRule>
  </conditionalFormatting>
  <conditionalFormatting sqref="C141">
    <cfRule type="expression" dxfId="6" priority="9">
      <formula>($C137="")</formula>
    </cfRule>
  </conditionalFormatting>
  <conditionalFormatting sqref="C139">
    <cfRule type="expression" dxfId="5" priority="12">
      <formula>($C130="")</formula>
    </cfRule>
  </conditionalFormatting>
  <conditionalFormatting sqref="C137">
    <cfRule type="expression" dxfId="4" priority="6">
      <formula>($C130="")</formula>
    </cfRule>
  </conditionalFormatting>
  <conditionalFormatting sqref="C138">
    <cfRule type="expression" dxfId="3" priority="5">
      <formula>($C130="")</formula>
    </cfRule>
  </conditionalFormatting>
  <conditionalFormatting sqref="C137">
    <cfRule type="expression" dxfId="2" priority="4">
      <formula>$D137="Jā"</formula>
    </cfRule>
  </conditionalFormatting>
  <conditionalFormatting sqref="C138">
    <cfRule type="expression" dxfId="1" priority="3">
      <formula>$D138="Jā"</formula>
    </cfRule>
  </conditionalFormatting>
  <conditionalFormatting sqref="C139">
    <cfRule type="expression" dxfId="0" priority="2">
      <formula>$D139="Jā"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K29"/>
  <sheetViews>
    <sheetView topLeftCell="C1" workbookViewId="0">
      <selection activeCell="E23" sqref="E23"/>
    </sheetView>
  </sheetViews>
  <sheetFormatPr defaultColWidth="9.1796875" defaultRowHeight="14.5" x14ac:dyDescent="0.35"/>
  <cols>
    <col min="1" max="1" width="5" style="23" bestFit="1" customWidth="1"/>
    <col min="2" max="2" width="32.1796875" style="23" bestFit="1" customWidth="1"/>
    <col min="3" max="3" width="29" style="23" customWidth="1"/>
    <col min="4" max="4" width="22.54296875" style="23" customWidth="1"/>
    <col min="5" max="5" width="31.54296875" style="23" customWidth="1"/>
    <col min="6" max="6" width="44.1796875" style="23" customWidth="1"/>
    <col min="7" max="7" width="44.453125" style="23" hidden="1" customWidth="1"/>
    <col min="8" max="8" width="40.7265625" style="23" hidden="1" customWidth="1"/>
    <col min="9" max="9" width="17" style="23" hidden="1" customWidth="1"/>
    <col min="10" max="10" width="19.453125" style="23" bestFit="1" customWidth="1"/>
    <col min="11" max="16384" width="9.1796875" style="23"/>
  </cols>
  <sheetData>
    <row r="1" spans="1:11" x14ac:dyDescent="0.35">
      <c r="A1" s="30" t="s">
        <v>112</v>
      </c>
    </row>
    <row r="2" spans="1:11" x14ac:dyDescent="0.35">
      <c r="A2" s="24" t="s">
        <v>60</v>
      </c>
      <c r="B2" s="24" t="s">
        <v>61</v>
      </c>
      <c r="C2" s="24" t="s">
        <v>182</v>
      </c>
      <c r="D2" s="24" t="s">
        <v>54</v>
      </c>
      <c r="E2" s="24" t="s">
        <v>57</v>
      </c>
      <c r="F2" s="24" t="s">
        <v>94</v>
      </c>
      <c r="G2" s="24"/>
      <c r="I2" s="24"/>
      <c r="J2" s="24" t="s">
        <v>114</v>
      </c>
      <c r="K2" s="24" t="s">
        <v>173</v>
      </c>
    </row>
    <row r="3" spans="1:11" x14ac:dyDescent="0.35">
      <c r="A3" s="23" t="s">
        <v>20</v>
      </c>
      <c r="B3" s="23" t="s">
        <v>63</v>
      </c>
      <c r="C3" s="23" t="s">
        <v>122</v>
      </c>
      <c r="D3" s="25" t="s">
        <v>31</v>
      </c>
      <c r="E3" s="23" t="s">
        <v>31</v>
      </c>
      <c r="F3" s="23" t="s">
        <v>95</v>
      </c>
      <c r="J3" s="23" t="s">
        <v>116</v>
      </c>
      <c r="K3" s="23" t="s">
        <v>174</v>
      </c>
    </row>
    <row r="4" spans="1:11" x14ac:dyDescent="0.35">
      <c r="A4" s="23" t="s">
        <v>19</v>
      </c>
      <c r="B4" s="23" t="s">
        <v>64</v>
      </c>
      <c r="C4" s="23" t="s">
        <v>181</v>
      </c>
      <c r="D4" s="25" t="s">
        <v>32</v>
      </c>
      <c r="E4" s="23" t="s">
        <v>32</v>
      </c>
      <c r="F4" s="23" t="s">
        <v>96</v>
      </c>
      <c r="G4" s="4"/>
      <c r="H4" s="34"/>
      <c r="J4" s="23" t="s">
        <v>115</v>
      </c>
      <c r="K4" s="23" t="s">
        <v>175</v>
      </c>
    </row>
    <row r="5" spans="1:11" x14ac:dyDescent="0.35">
      <c r="B5" s="23" t="s">
        <v>62</v>
      </c>
      <c r="D5" s="25" t="s">
        <v>33</v>
      </c>
      <c r="E5" s="23" t="s">
        <v>58</v>
      </c>
      <c r="F5" s="23" t="s">
        <v>104</v>
      </c>
      <c r="G5" s="4"/>
      <c r="H5" s="34"/>
    </row>
    <row r="6" spans="1:11" x14ac:dyDescent="0.35">
      <c r="B6" s="23" t="s">
        <v>65</v>
      </c>
      <c r="D6" s="25" t="s">
        <v>34</v>
      </c>
      <c r="E6" s="23" t="s">
        <v>59</v>
      </c>
      <c r="F6" s="23" t="s">
        <v>105</v>
      </c>
      <c r="G6" s="4"/>
      <c r="H6" s="34"/>
    </row>
    <row r="7" spans="1:11" x14ac:dyDescent="0.35">
      <c r="D7" s="25" t="s">
        <v>35</v>
      </c>
      <c r="E7" s="23" t="s">
        <v>33</v>
      </c>
      <c r="F7" s="23" t="s">
        <v>106</v>
      </c>
      <c r="G7" s="4"/>
      <c r="H7" s="34"/>
    </row>
    <row r="8" spans="1:11" x14ac:dyDescent="0.35">
      <c r="D8" s="25" t="s">
        <v>36</v>
      </c>
      <c r="E8" s="23" t="s">
        <v>34</v>
      </c>
      <c r="F8" s="23" t="s">
        <v>103</v>
      </c>
      <c r="G8" s="4"/>
      <c r="H8" s="34"/>
    </row>
    <row r="9" spans="1:11" x14ac:dyDescent="0.35">
      <c r="D9" s="25" t="s">
        <v>37</v>
      </c>
      <c r="E9" s="23" t="s">
        <v>36</v>
      </c>
      <c r="F9" s="23" t="s">
        <v>107</v>
      </c>
      <c r="G9" s="4"/>
      <c r="H9" s="34"/>
    </row>
    <row r="10" spans="1:11" x14ac:dyDescent="0.35">
      <c r="D10" s="25" t="s">
        <v>38</v>
      </c>
      <c r="E10" s="23" t="s">
        <v>37</v>
      </c>
      <c r="F10" s="23" t="s">
        <v>108</v>
      </c>
      <c r="G10" s="4"/>
      <c r="H10" s="34"/>
    </row>
    <row r="11" spans="1:11" x14ac:dyDescent="0.35">
      <c r="D11" s="25" t="s">
        <v>39</v>
      </c>
      <c r="E11" s="23" t="s">
        <v>38</v>
      </c>
      <c r="F11" s="23" t="s">
        <v>109</v>
      </c>
      <c r="G11" s="4"/>
      <c r="H11" s="34"/>
    </row>
    <row r="12" spans="1:11" x14ac:dyDescent="0.35">
      <c r="D12" s="25" t="s">
        <v>40</v>
      </c>
      <c r="E12" s="23" t="s">
        <v>39</v>
      </c>
      <c r="F12" s="23" t="s">
        <v>110</v>
      </c>
      <c r="G12" s="4"/>
      <c r="H12" s="34"/>
    </row>
    <row r="13" spans="1:11" x14ac:dyDescent="0.35">
      <c r="D13" s="25" t="s">
        <v>41</v>
      </c>
      <c r="E13" s="23" t="s">
        <v>40</v>
      </c>
      <c r="G13" s="4"/>
      <c r="H13" s="34"/>
    </row>
    <row r="14" spans="1:11" x14ac:dyDescent="0.35">
      <c r="D14" s="25" t="s">
        <v>42</v>
      </c>
      <c r="E14" s="23" t="s">
        <v>43</v>
      </c>
      <c r="F14" s="23" t="s">
        <v>111</v>
      </c>
      <c r="G14" s="4"/>
    </row>
    <row r="15" spans="1:11" x14ac:dyDescent="0.35">
      <c r="D15" s="25" t="s">
        <v>43</v>
      </c>
      <c r="E15" s="23" t="s">
        <v>45</v>
      </c>
      <c r="G15" s="4"/>
    </row>
    <row r="16" spans="1:11" x14ac:dyDescent="0.35">
      <c r="D16" s="25" t="s">
        <v>44</v>
      </c>
      <c r="E16" s="23" t="s">
        <v>46</v>
      </c>
    </row>
    <row r="17" spans="4:7" x14ac:dyDescent="0.35">
      <c r="D17" s="25" t="s">
        <v>45</v>
      </c>
      <c r="E17" s="23" t="s">
        <v>47</v>
      </c>
    </row>
    <row r="18" spans="4:7" x14ac:dyDescent="0.35">
      <c r="D18" s="25" t="s">
        <v>46</v>
      </c>
      <c r="E18" s="23" t="s">
        <v>50</v>
      </c>
    </row>
    <row r="19" spans="4:7" x14ac:dyDescent="0.35">
      <c r="D19" s="25" t="s">
        <v>47</v>
      </c>
      <c r="E19" s="23" t="s">
        <v>51</v>
      </c>
      <c r="G19" s="4"/>
    </row>
    <row r="20" spans="4:7" x14ac:dyDescent="0.35">
      <c r="D20" s="25" t="s">
        <v>48</v>
      </c>
      <c r="E20" s="23" t="s">
        <v>52</v>
      </c>
      <c r="G20" s="4"/>
    </row>
    <row r="21" spans="4:7" x14ac:dyDescent="0.35">
      <c r="D21" s="25" t="s">
        <v>49</v>
      </c>
      <c r="E21" s="23" t="s">
        <v>53</v>
      </c>
      <c r="G21" s="4"/>
    </row>
    <row r="22" spans="4:7" x14ac:dyDescent="0.35">
      <c r="D22" s="25" t="s">
        <v>50</v>
      </c>
      <c r="G22" s="4"/>
    </row>
    <row r="23" spans="4:7" x14ac:dyDescent="0.35">
      <c r="D23" s="25" t="s">
        <v>51</v>
      </c>
      <c r="G23" s="4"/>
    </row>
    <row r="24" spans="4:7" x14ac:dyDescent="0.35">
      <c r="D24" s="25" t="s">
        <v>52</v>
      </c>
    </row>
    <row r="25" spans="4:7" x14ac:dyDescent="0.35">
      <c r="D25" s="25" t="s">
        <v>53</v>
      </c>
    </row>
    <row r="26" spans="4:7" x14ac:dyDescent="0.35">
      <c r="D26" s="25"/>
    </row>
    <row r="27" spans="4:7" x14ac:dyDescent="0.35">
      <c r="D27" s="25"/>
    </row>
    <row r="28" spans="4:7" x14ac:dyDescent="0.35">
      <c r="D28" s="25"/>
    </row>
    <row r="29" spans="4:7" x14ac:dyDescent="0.35">
      <c r="D29" s="25"/>
    </row>
  </sheetData>
  <sheetProtection algorithmName="SHA-512" hashValue="VQhqxLuGJEYcQGhSM1C4FBHAGg40niO1aQI0eSN1ue3qwlNC/AjaNnq6YKWfASQueyg3610i9w44/+eVBhVbdQ==" saltValue="VwW7f56TZ0PO66/dbR4GI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40D1AD689CD44893E99D6696A9F82E" ma:contentTypeVersion="1" ma:contentTypeDescription="Create a new document." ma:contentTypeScope="" ma:versionID="ae3778c25d08e2f857c6509b96e57b2b">
  <xsd:schema xmlns:xsd="http://www.w3.org/2001/XMLSchema" xmlns:p="http://schemas.microsoft.com/office/2006/metadata/properties" targetNamespace="http://schemas.microsoft.com/office/2006/metadata/properties" ma:root="true" ma:fieldsID="7a918db5358e980ce9c52834b536f09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A2675-8DC6-430A-8A35-BF09DAFEC44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56817B4-D98B-48CD-98D2-3F33CEFD7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334112B-5178-4D75-BB09-FDEA9965A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E-pakalpojums</vt:lpstr>
      <vt:lpstr>Pieturpunkti</vt:lpstr>
      <vt:lpstr>Soļi</vt:lpstr>
      <vt:lpstr>Dati</vt:lpstr>
      <vt:lpstr>Bools</vt:lpstr>
      <vt:lpstr>CDN_Versions</vt:lpstr>
      <vt:lpstr>VISS_CDN_Versions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Sandis Siksna</dc:creator>
  <dc:description/>
  <cp:lastModifiedBy>Aleksandrs Bondarčuks</cp:lastModifiedBy>
  <dcterms:created xsi:type="dcterms:W3CDTF">2013-08-30T06:48:36Z</dcterms:created>
  <dcterms:modified xsi:type="dcterms:W3CDTF">2022-11-11T13:19:38Z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0x010100B940D1AD689CD44893E99D6696A9F82E</vt:lpwstr>
  </property>
</Properties>
</file>